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 tabRatio="76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" sheetId="14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'1-1'!$A$1:$T$17</definedName>
    <definedName name="_xlnm.Print_Area" localSheetId="3">'1-2'!$A$1:$J$17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'3'!$A$1:$DH$25</definedName>
    <definedName name="_xlnm.Print_Area" localSheetId="7">'3-1'!$A$1:$G$37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<sst xmlns="http://schemas.openxmlformats.org/spreadsheetml/2006/main" count="405">
  <si>
    <t>红原县行政审批局</t>
  </si>
  <si>
    <t>2020年部门预算</t>
  </si>
  <si>
    <t>报送日期：     年   月   日</t>
  </si>
  <si>
    <t>表1</t>
  </si>
  <si>
    <t>部门收支总表</t>
  </si>
  <si>
    <t>单位名称：红原县行政审批局</t>
  </si>
  <si>
    <t>单位：元</t>
  </si>
  <si>
    <t>收          入</t>
  </si>
  <si>
    <t>支             出</t>
  </si>
  <si>
    <t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</si>
  <si>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</si>
  <si>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</si>
  <si>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</si>
  <si>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</si>
  <si>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</si>
  <si>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</si>
  <si>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</si>
  <si>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</si>
  <si>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</si>
  <si>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</si>
  <si>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</si>
  <si>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</si>
  <si>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</si>
  <si>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</si>
  <si>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</si>
  <si>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</si>
  <si>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</si>
  <si>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</si>
  <si>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</si>
  <si>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</si>
  <si>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</si>
  <si>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</si>
  <si>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</si>
  <si>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</si>
  <si>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</si>
  <si>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</si>
  <si>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</si>
  <si>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</si>
  <si>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</si>
  <si>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</si>
  <si>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</si>
  <si>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</si>
  <si>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</si>
  <si>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</si>
  <si>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</si>
  <si>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</si>
  <si>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</si>
  <si>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</si>
  <si>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</si>
  <si>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</si>
  <si>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</si>
  <si>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</si>
  <si>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</si>
  <si>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</si>
  <si>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</si>
  <si>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</si>
  <si>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</si>
  <si>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</si>
  <si>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</si>
  <si>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</si>
  <si>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</si>
  <si>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</si>
  <si>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</si>
  <si>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</si>
  <si>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</si>
  <si>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</si>
  <si>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</si>
  <si>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</si>
  <si>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</si>
  <si>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</si>
  <si>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</si>
  <si>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</si>
  <si>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</si>
  <si>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</si>
  <si>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</si>
  <si>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</si>
  <si>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</si>
  <si>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</si>
  <si>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</si>
  <si>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</si>
  <si>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</si>
  <si>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</si>
  <si>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190</t>
  </si>
  <si>
    <t>201</t>
  </si>
  <si>
    <t>03</t>
  </si>
  <si>
    <t>01</t>
  </si>
  <si>
    <t xml:space="preserve">  190</t>
  </si>
  <si>
    <t xml:space="preserve">  行政运行</t>
  </si>
  <si>
    <t>50</t>
  </si>
  <si>
    <t xml:space="preserve">  事业运行</t>
  </si>
  <si>
    <t>29</t>
  </si>
  <si>
    <t>06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</si>
  <si>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</si>
  <si>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</si>
  <si>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</si>
  <si>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</si>
  <si>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</si>
  <si>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</si>
  <si>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</si>
  <si>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02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</si>
  <si>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</si>
  <si>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</si>
  <si>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</si>
  <si>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</si>
  <si>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</si>
  <si>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</si>
  <si>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</si>
  <si>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</si>
  <si>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</si>
  <si>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</si>
  <si>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</si>
  <si>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</si>
  <si>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</si>
  <si>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</si>
  <si>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</si>
  <si>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</si>
  <si>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</si>
  <si>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</si>
  <si>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</si>
  <si>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</si>
  <si>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</si>
  <si>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</si>
  <si>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</si>
  <si>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</si>
  <si>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</si>
  <si>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</si>
  <si>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</si>
  <si>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</si>
  <si>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</si>
  <si>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</si>
  <si>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</si>
  <si>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</si>
  <si>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</si>
  <si>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</si>
  <si>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</si>
  <si>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</si>
  <si>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</si>
  <si>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</si>
  <si>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</si>
  <si>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</si>
  <si>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</si>
  <si>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</si>
  <si>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</si>
  <si>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</si>
  <si>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</si>
  <si>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</si>
  <si>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</si>
  <si>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</si>
  <si>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</si>
  <si>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</si>
  <si>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</si>
  <si>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</si>
  <si>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</si>
  <si>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</si>
  <si>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</si>
  <si>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</si>
  <si>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</si>
  <si>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</si>
  <si>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</si>
  <si>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</si>
  <si>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</si>
  <si>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</si>
  <si>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</si>
  <si>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</si>
  <si>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</si>
  <si>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</si>
  <si>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</si>
  <si>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</si>
  <si>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</si>
  <si>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</si>
  <si>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</si>
  <si>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</si>
  <si>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</si>
  <si>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</si>
  <si>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</si>
  <si>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</si>
  <si>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</si>
  <si>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</si>
  <si>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</si>
  <si>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</si>
  <si>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</si>
  <si>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</si>
  <si>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</si>
  <si>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</si>
  <si>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</si>
  <si>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</si>
  <si>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</si>
  <si>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</si>
  <si>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</si>
  <si>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</si>
  <si>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</si>
  <si>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</si>
  <si>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</si>
  <si>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</si>
  <si>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</si>
  <si>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</si>
  <si>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</si>
  <si>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</si>
  <si>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</si>
  <si>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</si>
  <si>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</si>
  <si>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</si>
  <si>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</si>
  <si>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</si>
  <si>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</si>
  <si>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</si>
  <si>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</si>
  <si>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</si>
  <si>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</si>
  <si>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</si>
  <si>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</si>
  <si>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</si>
  <si>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</si>
  <si>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</si>
  <si>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</si>
  <si>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</si>
  <si>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</si>
  <si>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</si>
  <si>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</si>
  <si>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</si>
  <si>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</si>
  <si>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</si>
  <si>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</si>
  <si>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</si>
  <si>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</si>
  <si>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</si>
  <si>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</si>
  <si>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</si>
  <si>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</si>
  <si>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</si>
  <si>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</si>
  <si>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</si>
  <si>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</si>
  <si>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</si>
  <si>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</si>
  <si>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</si>
  <si>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</si>
  <si>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</si>
  <si>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</si>
  <si>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</si>
  <si>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</si>
  <si>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</si>
  <si>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</si>
  <si>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</si>
  <si>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</si>
  <si>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</si>
  <si>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</si>
  <si>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</si>
  <si>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</si>
  <si>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</si>
  <si>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</si>
  <si>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</si>
  <si>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</si>
  <si>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</si>
  <si>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</si>
  <si>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</si>
  <si>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</si>
  <si>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</si>
  <si>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</si>
  <si>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</si>
  <si>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</si>
  <si>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</si>
  <si>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</si>
  <si>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</si>
  <si>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</si>
  <si>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</si>
  <si>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</si>
  <si>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</si>
  <si>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</si>
  <si>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</si>
  <si>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</si>
  <si>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</si>
  <si>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</si>
  <si>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</si>
  <si>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</si>
  <si>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</si>
  <si>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</si>
  <si>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</si>
  <si>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</si>
  <si>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</si>
  <si>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</si>
  <si>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</si>
  <si>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</si>
  <si>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</si>
  <si>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</si>
  <si>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</si>
  <si>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</si>
  <si>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</si>
  <si>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政府办公厅（室）及相关机构事务</t>
  </si>
  <si>
    <t xml:space="preserve">    行政运行</t>
  </si>
  <si>
    <t xml:space="preserve">    事业运行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</si>
  <si>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</si>
  <si>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</si>
  <si>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</si>
  <si>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</si>
  <si>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</si>
  <si>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</si>
  <si>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</si>
  <si>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</si>
  <si>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</si>
  <si>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</si>
  <si>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</si>
  <si>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</si>
  <si>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</si>
  <si>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</si>
  <si>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</si>
  <si>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</si>
  <si>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</si>
  <si>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</si>
  <si>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</si>
  <si>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</si>
  <si>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</si>
  <si>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</si>
  <si>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</si>
  <si>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</si>
  <si>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</si>
  <si>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</si>
  <si>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</si>
  <si>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</si>
  <si>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</si>
  <si>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</si>
  <si>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</si>
  <si>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</si>
  <si>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</si>
  <si>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</si>
  <si>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</si>
  <si>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</si>
  <si>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</si>
  <si>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</si>
  <si>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</si>
  <si>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</si>
  <si>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</si>
  <si>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</si>
  <si>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</si>
  <si>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</si>
  <si>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</si>
  <si>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</si>
  <si>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</si>
  <si>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</si>
  <si>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差旅费</t>
  </si>
  <si>
    <t>16</t>
  </si>
  <si>
    <t>17</t>
  </si>
  <si>
    <t>26</t>
  </si>
  <si>
    <t xml:space="preserve">    劳务费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</si>
  <si>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</si>
  <si>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</si>
  <si>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</si>
  <si>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</si>
  <si>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</si>
  <si>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</si>
  <si>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</si>
  <si>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</si>
  <si>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</si>
  <si>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</si>
  <si>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</si>
  <si>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</si>
  <si>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</si>
  <si>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</si>
  <si>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专用办公经费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</si>
  <si>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</si>
  <si>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</si>
  <si>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</si>
  <si>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</si>
  <si>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</si>
  <si>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</si>
  <si>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</si>
  <si>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</si>
  <si>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</si>
  <si>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</si>
  <si>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</si>
  <si>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</si>
  <si>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</si>
  <si>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</si>
  <si>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</si>
  <si>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</si>
  <si>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</si>
  <si>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</si>
  <si>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</si>
  <si>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</si>
  <si>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</si>
  <si>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</si>
  <si>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</si>
  <si>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</si>
  <si>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</si>
  <si>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</si>
  <si>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</si>
  <si>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</si>
  <si>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</si>
  <si>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</si>
  <si>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</si>
  <si>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红原县行政审批局（行政）</t>
  </si>
  <si>
    <t>负责对进入县政务服务中心的窗口单位和工作人员进行管理;负责组织各窗口单位规范\高效\优质服务.</t>
  </si>
  <si>
    <t>供暖</t>
  </si>
  <si>
    <t>1870平方米左右，37.5元/平方米，共计约70125元</t>
  </si>
  <si>
    <t>拟达成效</t>
  </si>
  <si>
    <t>满意度</t>
  </si>
  <si>
    <t>&gt;90%</t>
  </si>
  <si>
    <t xml:space="preserve">    </t>
  </si>
  <si>
    <t>窗口补贴发放频率</t>
  </si>
  <si>
    <t>每季度</t>
  </si>
  <si>
    <t>完成时限</t>
  </si>
  <si>
    <t>12月底前</t>
  </si>
  <si>
    <t>成本测算</t>
  </si>
  <si>
    <t>取暖费：A区、B区取暖面积共计约1870平方米左右，37.5元/平方米，共计约70125元。</t>
  </si>
  <si>
    <t>1.入驻人员预计人员130人，窗口补贴人均400元/月，共计624000。2 .办公运行费540000元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</si>
</sst>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9" borderId="4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43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0" fillId="18" borderId="45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32" fillId="19" borderId="46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3" fillId="0" borderId="47" applyNumberFormat="0" applyFill="0" applyAlignment="0" applyProtection="0">
      <alignment vertical="center"/>
    </xf>
    <xf numFmtId="0" fontId="34" fillId="0" borderId="48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8"/>
  <sheetViews>
    <sheetView showGridLines="0" showZeros="0" tabSelected="1" workbookViewId="0">
      <selection activeCell="A3" sqref="A3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277777777778" right="0.590277777777778" top="0.590277777777778" bottom="0.5902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359</v>
      </c>
    </row>
    <row r="2" ht="25.5" customHeight="1" spans="1:8">
      <c r="A2" s="10" t="s">
        <v>360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361</v>
      </c>
      <c r="B4" s="52" t="s">
        <v>362</v>
      </c>
      <c r="C4" s="19" t="s">
        <v>363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59</v>
      </c>
      <c r="D5" s="55" t="s">
        <v>228</v>
      </c>
      <c r="E5" s="56" t="s">
        <v>364</v>
      </c>
      <c r="F5" s="57"/>
      <c r="G5" s="58"/>
      <c r="H5" s="59" t="s">
        <v>233</v>
      </c>
    </row>
    <row r="6" ht="33.75" customHeight="1" spans="1:8">
      <c r="A6" s="27"/>
      <c r="B6" s="27"/>
      <c r="C6" s="60"/>
      <c r="D6" s="28"/>
      <c r="E6" s="61" t="s">
        <v>74</v>
      </c>
      <c r="F6" s="62" t="s">
        <v>365</v>
      </c>
      <c r="G6" s="63" t="s">
        <v>366</v>
      </c>
      <c r="H6" s="64"/>
    </row>
    <row r="7" ht="20.1" customHeight="1" spans="1:8">
      <c r="A7" s="30" t="s">
        <v>16</v>
      </c>
      <c r="B7" s="65" t="s">
        <v>59</v>
      </c>
      <c r="C7" s="66">
        <f>SUM(D7,E7,H7)</f>
        <v>27100</v>
      </c>
      <c r="D7" s="67">
        <v>0</v>
      </c>
      <c r="E7" s="67">
        <f>SUM(F7,G7)</f>
        <v>26200</v>
      </c>
      <c r="F7" s="67">
        <v>0</v>
      </c>
      <c r="G7" s="68">
        <v>26200</v>
      </c>
      <c r="H7" s="69">
        <v>900</v>
      </c>
    </row>
    <row r="8" ht="20.1" customHeight="1" spans="1:8">
      <c r="A8" s="30" t="s">
        <v>82</v>
      </c>
      <c r="B8" s="65" t="s">
        <v>0</v>
      </c>
      <c r="C8" s="66">
        <f>SUM(D8,E8,H8)</f>
        <v>27100</v>
      </c>
      <c r="D8" s="67">
        <v>0</v>
      </c>
      <c r="E8" s="67">
        <f>SUM(F8,G8)</f>
        <v>26200</v>
      </c>
      <c r="F8" s="67">
        <v>0</v>
      </c>
      <c r="G8" s="68">
        <v>26200</v>
      </c>
      <c r="H8" s="69">
        <v>900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367</v>
      </c>
    </row>
    <row r="2" ht="20.1" customHeight="1" spans="1:8">
      <c r="A2" s="10" t="s">
        <v>368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58</v>
      </c>
      <c r="B4" s="16"/>
      <c r="C4" s="16"/>
      <c r="D4" s="16"/>
      <c r="E4" s="17"/>
      <c r="F4" s="18" t="s">
        <v>369</v>
      </c>
      <c r="G4" s="19"/>
      <c r="H4" s="19"/>
    </row>
    <row r="5" ht="20.1" customHeight="1" spans="1:8">
      <c r="A5" s="15" t="s">
        <v>67</v>
      </c>
      <c r="B5" s="16"/>
      <c r="C5" s="17"/>
      <c r="D5" s="20" t="s">
        <v>68</v>
      </c>
      <c r="E5" s="21" t="s">
        <v>112</v>
      </c>
      <c r="F5" s="22" t="s">
        <v>59</v>
      </c>
      <c r="G5" s="22" t="s">
        <v>108</v>
      </c>
      <c r="H5" s="19" t="s">
        <v>109</v>
      </c>
    </row>
    <row r="6" ht="20.1" customHeight="1" spans="1:8">
      <c r="A6" s="23" t="s">
        <v>79</v>
      </c>
      <c r="B6" s="24" t="s">
        <v>80</v>
      </c>
      <c r="C6" s="25" t="s">
        <v>81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370</v>
      </c>
    </row>
    <row r="2" ht="25.5" customHeight="1" spans="1:8">
      <c r="A2" s="10" t="s">
        <v>371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361</v>
      </c>
      <c r="B4" s="52" t="s">
        <v>362</v>
      </c>
      <c r="C4" s="19" t="s">
        <v>363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59</v>
      </c>
      <c r="D5" s="55" t="s">
        <v>228</v>
      </c>
      <c r="E5" s="56" t="s">
        <v>364</v>
      </c>
      <c r="F5" s="57"/>
      <c r="G5" s="58"/>
      <c r="H5" s="59" t="s">
        <v>233</v>
      </c>
    </row>
    <row r="6" ht="33.75" customHeight="1" spans="1:8">
      <c r="A6" s="27"/>
      <c r="B6" s="27"/>
      <c r="C6" s="60"/>
      <c r="D6" s="28"/>
      <c r="E6" s="61" t="s">
        <v>74</v>
      </c>
      <c r="F6" s="62" t="s">
        <v>365</v>
      </c>
      <c r="G6" s="63" t="s">
        <v>366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372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373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58</v>
      </c>
      <c r="B4" s="16"/>
      <c r="C4" s="16"/>
      <c r="D4" s="16"/>
      <c r="E4" s="17"/>
      <c r="F4" s="18" t="s">
        <v>374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67</v>
      </c>
      <c r="B5" s="16"/>
      <c r="C5" s="17"/>
      <c r="D5" s="20" t="s">
        <v>68</v>
      </c>
      <c r="E5" s="21" t="s">
        <v>112</v>
      </c>
      <c r="F5" s="22" t="s">
        <v>59</v>
      </c>
      <c r="G5" s="22" t="s">
        <v>108</v>
      </c>
      <c r="H5" s="19" t="s">
        <v>109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79</v>
      </c>
      <c r="B6" s="24" t="s">
        <v>80</v>
      </c>
      <c r="C6" s="25" t="s">
        <v>81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3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376</v>
      </c>
      <c r="B3" s="3" t="s">
        <v>377</v>
      </c>
      <c r="C3" s="3"/>
      <c r="D3" s="3"/>
      <c r="E3" s="3" t="s">
        <v>378</v>
      </c>
      <c r="F3" s="3" t="s">
        <v>379</v>
      </c>
      <c r="G3" s="3" t="s">
        <v>379</v>
      </c>
      <c r="H3" s="3" t="s">
        <v>379</v>
      </c>
      <c r="I3" s="3" t="s">
        <v>379</v>
      </c>
      <c r="J3" s="3" t="s">
        <v>379</v>
      </c>
      <c r="K3" s="3" t="s">
        <v>379</v>
      </c>
    </row>
    <row r="4" ht="21" customHeight="1" spans="1:11">
      <c r="A4" s="3"/>
      <c r="B4" s="3" t="s">
        <v>380</v>
      </c>
      <c r="C4" s="3" t="s">
        <v>381</v>
      </c>
      <c r="D4" s="3" t="s">
        <v>382</v>
      </c>
      <c r="E4" s="3"/>
      <c r="F4" s="3" t="s">
        <v>383</v>
      </c>
      <c r="G4" s="3" t="s">
        <v>383</v>
      </c>
      <c r="H4" s="4" t="s">
        <v>384</v>
      </c>
      <c r="I4" s="4" t="s">
        <v>385</v>
      </c>
      <c r="J4" s="4" t="s">
        <v>386</v>
      </c>
      <c r="K4" s="4" t="s">
        <v>387</v>
      </c>
    </row>
    <row r="5" ht="18.75" customHeight="1" spans="1:11">
      <c r="A5" s="3"/>
      <c r="B5" s="3"/>
      <c r="C5" s="3"/>
      <c r="D5" s="3"/>
      <c r="E5" s="3"/>
      <c r="F5" s="3" t="s">
        <v>388</v>
      </c>
      <c r="G5" s="4" t="s">
        <v>389</v>
      </c>
      <c r="H5" s="4" t="s">
        <v>388</v>
      </c>
      <c r="I5" s="4" t="s">
        <v>389</v>
      </c>
      <c r="J5" s="4" t="s">
        <v>388</v>
      </c>
      <c r="K5" s="4" t="s">
        <v>389</v>
      </c>
    </row>
    <row r="6" ht="19.5" customHeight="1" spans="1:11">
      <c r="A6" s="5" t="s">
        <v>59</v>
      </c>
      <c r="B6" s="6">
        <v>1094125</v>
      </c>
      <c r="C6" s="6">
        <v>1094125</v>
      </c>
      <c r="D6" s="6">
        <f t="shared" ref="D6:D13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1094125</v>
      </c>
      <c r="C7" s="6">
        <v>1094125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390</v>
      </c>
      <c r="B8" s="6">
        <v>1094125</v>
      </c>
      <c r="C8" s="6">
        <v>1094125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358</v>
      </c>
      <c r="B9" s="6">
        <v>1094125</v>
      </c>
      <c r="C9" s="6">
        <v>1094125</v>
      </c>
      <c r="D9" s="6">
        <f t="shared" si="0"/>
        <v>0</v>
      </c>
      <c r="E9" s="5" t="s">
        <v>391</v>
      </c>
      <c r="F9" s="5" t="s">
        <v>392</v>
      </c>
      <c r="G9" s="5" t="s">
        <v>393</v>
      </c>
      <c r="H9" s="5" t="s">
        <v>394</v>
      </c>
      <c r="I9" s="5" t="s">
        <v>391</v>
      </c>
      <c r="J9" s="5" t="s">
        <v>395</v>
      </c>
      <c r="K9" s="5" t="s">
        <v>396</v>
      </c>
    </row>
    <row r="10" ht="19.5" customHeight="1" spans="1:11">
      <c r="A10" s="5" t="s">
        <v>397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398</v>
      </c>
      <c r="G10" s="5" t="s">
        <v>399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397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400</v>
      </c>
      <c r="G11" s="5" t="s">
        <v>401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397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402</v>
      </c>
      <c r="G12" s="5" t="s">
        <v>403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397</v>
      </c>
      <c r="B13" s="6">
        <v>0</v>
      </c>
      <c r="C13" s="6">
        <v>0</v>
      </c>
      <c r="D13" s="6">
        <f t="shared" si="0"/>
        <v>0</v>
      </c>
      <c r="E13" s="5" t="s">
        <v>16</v>
      </c>
      <c r="F13" s="5" t="s">
        <v>402</v>
      </c>
      <c r="G13" s="5" t="s">
        <v>404</v>
      </c>
      <c r="H13" s="5" t="s">
        <v>16</v>
      </c>
      <c r="I13" s="5" t="s">
        <v>16</v>
      </c>
      <c r="J13" s="5" t="s">
        <v>16</v>
      </c>
      <c r="K13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3166967.68</v>
      </c>
      <c r="C6" s="140" t="s">
        <v>12</v>
      </c>
      <c r="D6" s="190">
        <v>2553088.45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289361.4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106071.33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218446.5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/>
      <c r="D35" s="6"/>
    </row>
    <row r="36" ht="15" customHeight="1" spans="1:4">
      <c r="A36" s="134" t="s">
        <v>47</v>
      </c>
      <c r="B36" s="135">
        <f>SUM(B6:B34)</f>
        <v>3166967.68</v>
      </c>
      <c r="C36" s="136" t="s">
        <v>48</v>
      </c>
      <c r="D36" s="6">
        <f>SUM(D6:D34)</f>
        <v>3166967.68</v>
      </c>
    </row>
    <row r="37" ht="15" customHeight="1" spans="1:4">
      <c r="A37" s="131" t="s">
        <v>49</v>
      </c>
      <c r="B37" s="126"/>
      <c r="C37" s="140" t="s">
        <v>50</v>
      </c>
      <c r="D37" s="190"/>
    </row>
    <row r="38" ht="15" customHeight="1" spans="1:4">
      <c r="A38" s="131" t="s">
        <v>51</v>
      </c>
      <c r="B38" s="126">
        <v>0</v>
      </c>
      <c r="C38" s="140" t="s">
        <v>52</v>
      </c>
      <c r="D38" s="190"/>
    </row>
    <row r="39" ht="15" customHeight="1" spans="1:4">
      <c r="A39" s="131"/>
      <c r="B39" s="126"/>
      <c r="C39" s="140" t="s">
        <v>53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54</v>
      </c>
      <c r="B41" s="147">
        <f>SUM(B36:B38)</f>
        <v>3166967.68</v>
      </c>
      <c r="C41" s="136" t="s">
        <v>55</v>
      </c>
      <c r="D41" s="6">
        <f>SUM(D36,D37,D39)</f>
        <v>3166967.68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T1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56</v>
      </c>
    </row>
    <row r="2" ht="20.1" customHeight="1" spans="1:20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58</v>
      </c>
      <c r="B4" s="16"/>
      <c r="C4" s="16"/>
      <c r="D4" s="16"/>
      <c r="E4" s="17"/>
      <c r="F4" s="77" t="s">
        <v>59</v>
      </c>
      <c r="G4" s="104" t="s">
        <v>60</v>
      </c>
      <c r="H4" s="101" t="s">
        <v>61</v>
      </c>
      <c r="I4" s="102"/>
      <c r="J4" s="108"/>
      <c r="K4" s="77" t="s">
        <v>62</v>
      </c>
      <c r="L4" s="22"/>
      <c r="M4" s="175" t="s">
        <v>63</v>
      </c>
      <c r="N4" s="176" t="s">
        <v>64</v>
      </c>
      <c r="O4" s="177"/>
      <c r="P4" s="177"/>
      <c r="Q4" s="177"/>
      <c r="R4" s="186"/>
      <c r="S4" s="77" t="s">
        <v>65</v>
      </c>
      <c r="T4" s="22" t="s">
        <v>66</v>
      </c>
    </row>
    <row r="5" ht="20.1" customHeight="1" spans="1:20">
      <c r="A5" s="15" t="s">
        <v>67</v>
      </c>
      <c r="B5" s="16"/>
      <c r="C5" s="17"/>
      <c r="D5" s="103" t="s">
        <v>68</v>
      </c>
      <c r="E5" s="21" t="s">
        <v>69</v>
      </c>
      <c r="F5" s="22"/>
      <c r="G5" s="104"/>
      <c r="H5" s="95" t="s">
        <v>61</v>
      </c>
      <c r="I5" s="95" t="s">
        <v>70</v>
      </c>
      <c r="J5" s="95" t="s">
        <v>71</v>
      </c>
      <c r="K5" s="178" t="s">
        <v>72</v>
      </c>
      <c r="L5" s="22" t="s">
        <v>73</v>
      </c>
      <c r="M5" s="179"/>
      <c r="N5" s="180" t="s">
        <v>74</v>
      </c>
      <c r="O5" s="180" t="s">
        <v>75</v>
      </c>
      <c r="P5" s="180" t="s">
        <v>76</v>
      </c>
      <c r="Q5" s="180" t="s">
        <v>77</v>
      </c>
      <c r="R5" s="180" t="s">
        <v>78</v>
      </c>
      <c r="S5" s="22"/>
      <c r="T5" s="22"/>
    </row>
    <row r="6" ht="30.75" customHeight="1" spans="1:20">
      <c r="A6" s="24" t="s">
        <v>79</v>
      </c>
      <c r="B6" s="23" t="s">
        <v>80</v>
      </c>
      <c r="C6" s="25" t="s">
        <v>81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59</v>
      </c>
      <c r="F7" s="66">
        <v>3166967.68</v>
      </c>
      <c r="G7" s="67">
        <v>0</v>
      </c>
      <c r="H7" s="67">
        <v>3166967.68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82</v>
      </c>
      <c r="E8" s="30" t="s">
        <v>0</v>
      </c>
      <c r="F8" s="66">
        <v>3166967.68</v>
      </c>
      <c r="G8" s="67">
        <v>0</v>
      </c>
      <c r="H8" s="67">
        <v>3166967.68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83</v>
      </c>
      <c r="B9" s="30" t="s">
        <v>84</v>
      </c>
      <c r="C9" s="30" t="s">
        <v>85</v>
      </c>
      <c r="D9" s="30" t="s">
        <v>86</v>
      </c>
      <c r="E9" s="30" t="s">
        <v>87</v>
      </c>
      <c r="F9" s="66">
        <v>1680241.05</v>
      </c>
      <c r="G9" s="67">
        <v>0</v>
      </c>
      <c r="H9" s="67">
        <v>1680241.05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83</v>
      </c>
      <c r="B10" s="30" t="s">
        <v>84</v>
      </c>
      <c r="C10" s="30" t="s">
        <v>88</v>
      </c>
      <c r="D10" s="30" t="s">
        <v>86</v>
      </c>
      <c r="E10" s="30" t="s">
        <v>89</v>
      </c>
      <c r="F10" s="66">
        <v>857937.07</v>
      </c>
      <c r="G10" s="67">
        <v>0</v>
      </c>
      <c r="H10" s="67">
        <v>857937.07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83</v>
      </c>
      <c r="B11" s="30" t="s">
        <v>90</v>
      </c>
      <c r="C11" s="30" t="s">
        <v>91</v>
      </c>
      <c r="D11" s="30" t="s">
        <v>86</v>
      </c>
      <c r="E11" s="30" t="s">
        <v>92</v>
      </c>
      <c r="F11" s="66">
        <v>14910.33</v>
      </c>
      <c r="G11" s="67">
        <v>0</v>
      </c>
      <c r="H11" s="67">
        <v>14910.33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93</v>
      </c>
      <c r="B12" s="30" t="s">
        <v>94</v>
      </c>
      <c r="C12" s="30" t="s">
        <v>94</v>
      </c>
      <c r="D12" s="30" t="s">
        <v>86</v>
      </c>
      <c r="E12" s="30" t="s">
        <v>95</v>
      </c>
      <c r="F12" s="66">
        <v>192907.62</v>
      </c>
      <c r="G12" s="67">
        <v>0</v>
      </c>
      <c r="H12" s="67">
        <v>192907.62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93</v>
      </c>
      <c r="B13" s="30" t="s">
        <v>94</v>
      </c>
      <c r="C13" s="30" t="s">
        <v>91</v>
      </c>
      <c r="D13" s="30" t="s">
        <v>86</v>
      </c>
      <c r="E13" s="30" t="s">
        <v>96</v>
      </c>
      <c r="F13" s="66">
        <v>96453.78</v>
      </c>
      <c r="G13" s="67">
        <v>0</v>
      </c>
      <c r="H13" s="67">
        <v>96453.78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97</v>
      </c>
      <c r="B14" s="30" t="s">
        <v>98</v>
      </c>
      <c r="C14" s="30" t="s">
        <v>99</v>
      </c>
      <c r="D14" s="30" t="s">
        <v>86</v>
      </c>
      <c r="E14" s="30" t="s">
        <v>100</v>
      </c>
      <c r="F14" s="66">
        <v>86976.93</v>
      </c>
      <c r="G14" s="67">
        <v>0</v>
      </c>
      <c r="H14" s="67">
        <v>86976.93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97</v>
      </c>
      <c r="B15" s="30" t="s">
        <v>98</v>
      </c>
      <c r="C15" s="30" t="s">
        <v>84</v>
      </c>
      <c r="D15" s="30" t="s">
        <v>86</v>
      </c>
      <c r="E15" s="30" t="s">
        <v>101</v>
      </c>
      <c r="F15" s="66">
        <v>7344</v>
      </c>
      <c r="G15" s="67">
        <v>0</v>
      </c>
      <c r="H15" s="67">
        <v>7344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97</v>
      </c>
      <c r="B16" s="30" t="s">
        <v>98</v>
      </c>
      <c r="C16" s="30" t="s">
        <v>102</v>
      </c>
      <c r="D16" s="30" t="s">
        <v>86</v>
      </c>
      <c r="E16" s="30" t="s">
        <v>103</v>
      </c>
      <c r="F16" s="66">
        <v>11750.4</v>
      </c>
      <c r="G16" s="67">
        <v>0</v>
      </c>
      <c r="H16" s="67">
        <v>11750.4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104</v>
      </c>
      <c r="B17" s="30" t="s">
        <v>99</v>
      </c>
      <c r="C17" s="30" t="s">
        <v>85</v>
      </c>
      <c r="D17" s="30" t="s">
        <v>86</v>
      </c>
      <c r="E17" s="30" t="s">
        <v>105</v>
      </c>
      <c r="F17" s="66">
        <v>218446.5</v>
      </c>
      <c r="G17" s="67">
        <v>0</v>
      </c>
      <c r="H17" s="67">
        <v>218446.5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17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106</v>
      </c>
    </row>
    <row r="2" ht="20.1" customHeight="1" spans="1:10">
      <c r="A2" s="10" t="s">
        <v>107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58</v>
      </c>
      <c r="B4" s="114"/>
      <c r="C4" s="114"/>
      <c r="D4" s="114"/>
      <c r="E4" s="113"/>
      <c r="F4" s="156" t="s">
        <v>59</v>
      </c>
      <c r="G4" s="157" t="s">
        <v>108</v>
      </c>
      <c r="H4" s="158" t="s">
        <v>109</v>
      </c>
      <c r="I4" s="158" t="s">
        <v>110</v>
      </c>
      <c r="J4" s="163" t="s">
        <v>111</v>
      </c>
    </row>
    <row r="5" ht="20.1" customHeight="1" spans="1:10">
      <c r="A5" s="112" t="s">
        <v>67</v>
      </c>
      <c r="B5" s="114"/>
      <c r="C5" s="113"/>
      <c r="D5" s="159" t="s">
        <v>68</v>
      </c>
      <c r="E5" s="160" t="s">
        <v>112</v>
      </c>
      <c r="F5" s="157"/>
      <c r="G5" s="157"/>
      <c r="H5" s="158"/>
      <c r="I5" s="158"/>
      <c r="J5" s="163"/>
    </row>
    <row r="6" ht="15" customHeight="1" spans="1:10">
      <c r="A6" s="161" t="s">
        <v>79</v>
      </c>
      <c r="B6" s="161" t="s">
        <v>80</v>
      </c>
      <c r="C6" s="162" t="s">
        <v>81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59</v>
      </c>
      <c r="F7" s="169">
        <f t="shared" ref="F7:F17" si="0">SUM(G7:J7)</f>
        <v>3166967.68</v>
      </c>
      <c r="G7" s="170">
        <v>2072842.68</v>
      </c>
      <c r="H7" s="170">
        <v>1094125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82</v>
      </c>
      <c r="E8" s="168" t="s">
        <v>0</v>
      </c>
      <c r="F8" s="169">
        <f t="shared" si="0"/>
        <v>3166967.68</v>
      </c>
      <c r="G8" s="170">
        <v>2072842.68</v>
      </c>
      <c r="H8" s="170">
        <v>1094125</v>
      </c>
      <c r="I8" s="170"/>
      <c r="J8" s="173"/>
    </row>
    <row r="9" ht="20.1" customHeight="1" spans="1:10">
      <c r="A9" s="167" t="s">
        <v>83</v>
      </c>
      <c r="B9" s="167" t="s">
        <v>84</v>
      </c>
      <c r="C9" s="167" t="s">
        <v>85</v>
      </c>
      <c r="D9" s="168" t="s">
        <v>86</v>
      </c>
      <c r="E9" s="168" t="s">
        <v>87</v>
      </c>
      <c r="F9" s="169">
        <f t="shared" si="0"/>
        <v>1680241.05</v>
      </c>
      <c r="G9" s="170">
        <v>586116.05</v>
      </c>
      <c r="H9" s="170">
        <v>1094125</v>
      </c>
      <c r="I9" s="170"/>
      <c r="J9" s="173"/>
    </row>
    <row r="10" ht="20.1" customHeight="1" spans="1:10">
      <c r="A10" s="167" t="s">
        <v>83</v>
      </c>
      <c r="B10" s="167" t="s">
        <v>84</v>
      </c>
      <c r="C10" s="167" t="s">
        <v>88</v>
      </c>
      <c r="D10" s="168" t="s">
        <v>86</v>
      </c>
      <c r="E10" s="168" t="s">
        <v>89</v>
      </c>
      <c r="F10" s="169">
        <f t="shared" si="0"/>
        <v>857937.07</v>
      </c>
      <c r="G10" s="170">
        <v>857937.07</v>
      </c>
      <c r="H10" s="170">
        <v>0</v>
      </c>
      <c r="I10" s="170"/>
      <c r="J10" s="173"/>
    </row>
    <row r="11" ht="20.1" customHeight="1" spans="1:10">
      <c r="A11" s="167" t="s">
        <v>83</v>
      </c>
      <c r="B11" s="167" t="s">
        <v>90</v>
      </c>
      <c r="C11" s="167" t="s">
        <v>91</v>
      </c>
      <c r="D11" s="168" t="s">
        <v>86</v>
      </c>
      <c r="E11" s="168" t="s">
        <v>92</v>
      </c>
      <c r="F11" s="169">
        <f t="shared" si="0"/>
        <v>14910.33</v>
      </c>
      <c r="G11" s="170">
        <v>14910.33</v>
      </c>
      <c r="H11" s="170">
        <v>0</v>
      </c>
      <c r="I11" s="170"/>
      <c r="J11" s="173"/>
    </row>
    <row r="12" ht="20.1" customHeight="1" spans="1:10">
      <c r="A12" s="167" t="s">
        <v>93</v>
      </c>
      <c r="B12" s="167" t="s">
        <v>94</v>
      </c>
      <c r="C12" s="167" t="s">
        <v>94</v>
      </c>
      <c r="D12" s="168" t="s">
        <v>86</v>
      </c>
      <c r="E12" s="168" t="s">
        <v>95</v>
      </c>
      <c r="F12" s="169">
        <f t="shared" si="0"/>
        <v>192907.62</v>
      </c>
      <c r="G12" s="170">
        <v>192907.62</v>
      </c>
      <c r="H12" s="170">
        <v>0</v>
      </c>
      <c r="I12" s="170"/>
      <c r="J12" s="173"/>
    </row>
    <row r="13" ht="20.1" customHeight="1" spans="1:10">
      <c r="A13" s="167" t="s">
        <v>93</v>
      </c>
      <c r="B13" s="167" t="s">
        <v>94</v>
      </c>
      <c r="C13" s="167" t="s">
        <v>91</v>
      </c>
      <c r="D13" s="168" t="s">
        <v>86</v>
      </c>
      <c r="E13" s="168" t="s">
        <v>96</v>
      </c>
      <c r="F13" s="169">
        <f t="shared" si="0"/>
        <v>96453.78</v>
      </c>
      <c r="G13" s="170">
        <v>96453.78</v>
      </c>
      <c r="H13" s="170">
        <v>0</v>
      </c>
      <c r="I13" s="170"/>
      <c r="J13" s="173"/>
    </row>
    <row r="14" ht="20.1" customHeight="1" spans="1:10">
      <c r="A14" s="167" t="s">
        <v>97</v>
      </c>
      <c r="B14" s="167" t="s">
        <v>98</v>
      </c>
      <c r="C14" s="167" t="s">
        <v>99</v>
      </c>
      <c r="D14" s="168" t="s">
        <v>86</v>
      </c>
      <c r="E14" s="168" t="s">
        <v>100</v>
      </c>
      <c r="F14" s="169">
        <f t="shared" si="0"/>
        <v>86976.93</v>
      </c>
      <c r="G14" s="170">
        <v>86976.93</v>
      </c>
      <c r="H14" s="170">
        <v>0</v>
      </c>
      <c r="I14" s="170"/>
      <c r="J14" s="173"/>
    </row>
    <row r="15" ht="20.1" customHeight="1" spans="1:10">
      <c r="A15" s="167" t="s">
        <v>97</v>
      </c>
      <c r="B15" s="167" t="s">
        <v>98</v>
      </c>
      <c r="C15" s="167" t="s">
        <v>84</v>
      </c>
      <c r="D15" s="168" t="s">
        <v>86</v>
      </c>
      <c r="E15" s="168" t="s">
        <v>101</v>
      </c>
      <c r="F15" s="169">
        <f t="shared" si="0"/>
        <v>7344</v>
      </c>
      <c r="G15" s="170">
        <v>7344</v>
      </c>
      <c r="H15" s="170">
        <v>0</v>
      </c>
      <c r="I15" s="170"/>
      <c r="J15" s="173"/>
    </row>
    <row r="16" ht="20.1" customHeight="1" spans="1:10">
      <c r="A16" s="167" t="s">
        <v>97</v>
      </c>
      <c r="B16" s="167" t="s">
        <v>98</v>
      </c>
      <c r="C16" s="167" t="s">
        <v>102</v>
      </c>
      <c r="D16" s="168" t="s">
        <v>86</v>
      </c>
      <c r="E16" s="168" t="s">
        <v>103</v>
      </c>
      <c r="F16" s="169">
        <f t="shared" si="0"/>
        <v>11750.4</v>
      </c>
      <c r="G16" s="170">
        <v>11750.4</v>
      </c>
      <c r="H16" s="170">
        <v>0</v>
      </c>
      <c r="I16" s="170"/>
      <c r="J16" s="173"/>
    </row>
    <row r="17" ht="20.1" customHeight="1" spans="1:10">
      <c r="A17" s="167" t="s">
        <v>104</v>
      </c>
      <c r="B17" s="167" t="s">
        <v>99</v>
      </c>
      <c r="C17" s="167" t="s">
        <v>85</v>
      </c>
      <c r="D17" s="168" t="s">
        <v>86</v>
      </c>
      <c r="E17" s="168" t="s">
        <v>105</v>
      </c>
      <c r="F17" s="169">
        <f t="shared" si="0"/>
        <v>218446.5</v>
      </c>
      <c r="G17" s="170">
        <v>218446.5</v>
      </c>
      <c r="H17" s="170">
        <v>0</v>
      </c>
      <c r="I17" s="170"/>
      <c r="J17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113</v>
      </c>
    </row>
    <row r="2" ht="20.25" customHeight="1" spans="1:8">
      <c r="A2" s="10" t="s">
        <v>114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59</v>
      </c>
      <c r="E5" s="116" t="s">
        <v>115</v>
      </c>
      <c r="F5" s="118" t="s">
        <v>116</v>
      </c>
      <c r="G5" s="117" t="s">
        <v>117</v>
      </c>
      <c r="H5" s="119" t="s">
        <v>118</v>
      </c>
    </row>
    <row r="6" ht="20.25" customHeight="1" spans="1:8">
      <c r="A6" s="120" t="s">
        <v>119</v>
      </c>
      <c r="B6" s="121">
        <f>SUM(B7:B9)</f>
        <v>3166967.68</v>
      </c>
      <c r="C6" s="122" t="s">
        <v>120</v>
      </c>
      <c r="D6" s="123">
        <f>SUM(E6,F6,G6,H6)</f>
        <v>3166967.68</v>
      </c>
      <c r="E6" s="123">
        <f t="shared" ref="E6:H6" si="0">SUM(E7:E35)</f>
        <v>3166967.68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121</v>
      </c>
      <c r="B7" s="123">
        <v>3166967.68</v>
      </c>
      <c r="C7" s="122" t="s">
        <v>122</v>
      </c>
      <c r="D7" s="6">
        <f t="shared" ref="D7:D35" si="1">SUM(E7:H7)</f>
        <v>2553088.45</v>
      </c>
      <c r="E7" s="123">
        <v>2553088.45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123</v>
      </c>
      <c r="B8" s="125">
        <v>0</v>
      </c>
      <c r="C8" s="122" t="s">
        <v>124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125</v>
      </c>
      <c r="B9" s="126" t="s">
        <v>16</v>
      </c>
      <c r="C9" s="122" t="s">
        <v>126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127</v>
      </c>
      <c r="B10" s="127">
        <f>SUM(B11:B14)</f>
        <v>0</v>
      </c>
      <c r="C10" s="122" t="s">
        <v>128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121</v>
      </c>
      <c r="B11" s="125">
        <v>0</v>
      </c>
      <c r="C11" s="122" t="s">
        <v>129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123</v>
      </c>
      <c r="B12" s="125">
        <v>0</v>
      </c>
      <c r="C12" s="122" t="s">
        <v>130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125</v>
      </c>
      <c r="B13" s="125" t="s">
        <v>16</v>
      </c>
      <c r="C13" s="122" t="s">
        <v>131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132</v>
      </c>
      <c r="B14" s="126"/>
      <c r="C14" s="122" t="s">
        <v>133</v>
      </c>
      <c r="D14" s="6">
        <f t="shared" si="1"/>
        <v>289361.4</v>
      </c>
      <c r="E14" s="125">
        <v>289361.4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134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135</v>
      </c>
      <c r="D16" s="6">
        <f t="shared" si="1"/>
        <v>106071.33</v>
      </c>
      <c r="E16" s="125">
        <v>106071.33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136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137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138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139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140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141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142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143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144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145</v>
      </c>
      <c r="D26" s="6">
        <f t="shared" si="1"/>
        <v>218446.5</v>
      </c>
      <c r="E26" s="125">
        <v>218446.5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146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147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148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149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150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151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152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153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154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/>
      <c r="D36" s="6"/>
      <c r="E36" s="137"/>
      <c r="F36" s="137" t="s">
        <v>16</v>
      </c>
      <c r="G36" s="138"/>
      <c r="H36" s="139"/>
    </row>
    <row r="37" ht="20.25" customHeight="1" spans="1:8">
      <c r="A37" s="131"/>
      <c r="B37" s="126"/>
      <c r="C37" s="140" t="s">
        <v>155</v>
      </c>
      <c r="D37" s="6">
        <f>SUM(E37:H37)</f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54</v>
      </c>
      <c r="B39" s="147">
        <f>SUM(B6,B10)</f>
        <v>3166967.68</v>
      </c>
      <c r="C39" s="136" t="s">
        <v>55</v>
      </c>
      <c r="D39" s="6">
        <f>SUM(E39:H39)</f>
        <v>3166967.68</v>
      </c>
      <c r="E39" s="148">
        <f t="shared" ref="E39:H39" si="2">SUM(E7:E37)</f>
        <v>3166967.68</v>
      </c>
      <c r="F39" s="148">
        <f t="shared" si="2"/>
        <v>0</v>
      </c>
      <c r="G39" s="149">
        <f t="shared" si="2"/>
        <v>0</v>
      </c>
      <c r="H39" s="150">
        <f t="shared" si="2"/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I25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156</v>
      </c>
    </row>
    <row r="2" s="98" customFormat="1" ht="20.1" customHeight="1" spans="1:35">
      <c r="A2" s="10" t="s">
        <v>157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58</v>
      </c>
      <c r="B4" s="16"/>
      <c r="C4" s="99"/>
      <c r="D4" s="17"/>
      <c r="E4" s="100" t="s">
        <v>158</v>
      </c>
      <c r="F4" s="101" t="s">
        <v>159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160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161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67</v>
      </c>
      <c r="B5" s="16"/>
      <c r="C5" s="88" t="s">
        <v>68</v>
      </c>
      <c r="D5" s="103" t="s">
        <v>69</v>
      </c>
      <c r="E5" s="104"/>
      <c r="F5" s="88" t="s">
        <v>59</v>
      </c>
      <c r="G5" s="88" t="s">
        <v>162</v>
      </c>
      <c r="H5" s="88"/>
      <c r="I5" s="88"/>
      <c r="J5" s="88" t="s">
        <v>163</v>
      </c>
      <c r="K5" s="88"/>
      <c r="L5" s="88"/>
      <c r="M5" s="88" t="s">
        <v>164</v>
      </c>
      <c r="N5" s="88"/>
      <c r="O5" s="88"/>
      <c r="P5" s="88" t="s">
        <v>59</v>
      </c>
      <c r="Q5" s="88" t="s">
        <v>162</v>
      </c>
      <c r="R5" s="88"/>
      <c r="S5" s="88"/>
      <c r="T5" s="88" t="s">
        <v>163</v>
      </c>
      <c r="U5" s="88"/>
      <c r="V5" s="88"/>
      <c r="W5" s="88" t="s">
        <v>164</v>
      </c>
      <c r="X5" s="88"/>
      <c r="Y5" s="88"/>
      <c r="Z5" s="88" t="s">
        <v>59</v>
      </c>
      <c r="AA5" s="88" t="s">
        <v>162</v>
      </c>
      <c r="AB5" s="88"/>
      <c r="AC5" s="88"/>
      <c r="AD5" s="88" t="s">
        <v>163</v>
      </c>
      <c r="AE5" s="88"/>
      <c r="AF5" s="88"/>
      <c r="AG5" s="88" t="s">
        <v>164</v>
      </c>
      <c r="AH5" s="88"/>
      <c r="AI5" s="88"/>
    </row>
    <row r="6" ht="30.75" customHeight="1" spans="1:35">
      <c r="A6" s="24" t="s">
        <v>79</v>
      </c>
      <c r="B6" s="105" t="s">
        <v>80</v>
      </c>
      <c r="C6" s="88"/>
      <c r="D6" s="106"/>
      <c r="E6" s="107"/>
      <c r="F6" s="88"/>
      <c r="G6" s="88" t="s">
        <v>74</v>
      </c>
      <c r="H6" s="88" t="s">
        <v>108</v>
      </c>
      <c r="I6" s="88" t="s">
        <v>109</v>
      </c>
      <c r="J6" s="88" t="s">
        <v>74</v>
      </c>
      <c r="K6" s="88" t="s">
        <v>108</v>
      </c>
      <c r="L6" s="88" t="s">
        <v>109</v>
      </c>
      <c r="M6" s="88" t="s">
        <v>74</v>
      </c>
      <c r="N6" s="88" t="s">
        <v>108</v>
      </c>
      <c r="O6" s="88" t="s">
        <v>109</v>
      </c>
      <c r="P6" s="88"/>
      <c r="Q6" s="88" t="s">
        <v>74</v>
      </c>
      <c r="R6" s="88" t="s">
        <v>108</v>
      </c>
      <c r="S6" s="88" t="s">
        <v>109</v>
      </c>
      <c r="T6" s="88" t="s">
        <v>74</v>
      </c>
      <c r="U6" s="88" t="s">
        <v>108</v>
      </c>
      <c r="V6" s="88" t="s">
        <v>109</v>
      </c>
      <c r="W6" s="88" t="s">
        <v>74</v>
      </c>
      <c r="X6" s="88" t="s">
        <v>108</v>
      </c>
      <c r="Y6" s="88" t="s">
        <v>109</v>
      </c>
      <c r="Z6" s="88"/>
      <c r="AA6" s="88" t="s">
        <v>74</v>
      </c>
      <c r="AB6" s="88" t="s">
        <v>108</v>
      </c>
      <c r="AC6" s="88" t="s">
        <v>109</v>
      </c>
      <c r="AD6" s="88" t="s">
        <v>74</v>
      </c>
      <c r="AE6" s="88" t="s">
        <v>108</v>
      </c>
      <c r="AF6" s="88" t="s">
        <v>109</v>
      </c>
      <c r="AG6" s="88" t="s">
        <v>74</v>
      </c>
      <c r="AH6" s="88" t="s">
        <v>108</v>
      </c>
      <c r="AI6" s="88" t="s">
        <v>109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59</v>
      </c>
      <c r="E7" s="76">
        <f t="shared" ref="E7:E25" si="0">SUM(F7,P7,Z7)</f>
        <v>3166967.68</v>
      </c>
      <c r="F7" s="76">
        <f t="shared" ref="F7:F25" si="1">SUM(G7,J7,M7)</f>
        <v>3166967.68</v>
      </c>
      <c r="G7" s="76">
        <f t="shared" ref="G7:G25" si="2">SUM(H7,I7)</f>
        <v>3166967.68</v>
      </c>
      <c r="H7" s="76">
        <v>2072842.68</v>
      </c>
      <c r="I7" s="76">
        <v>1094125</v>
      </c>
      <c r="J7" s="76">
        <f t="shared" ref="J7:J25" si="3">SUM(K7,L7)</f>
        <v>0</v>
      </c>
      <c r="K7" s="76">
        <v>0</v>
      </c>
      <c r="L7" s="76">
        <v>0</v>
      </c>
      <c r="M7" s="76">
        <f t="shared" ref="M7:M25" si="4">SUM(N7,O7)</f>
        <v>0</v>
      </c>
      <c r="N7" s="76" t="s">
        <v>16</v>
      </c>
      <c r="O7" s="76" t="s">
        <v>16</v>
      </c>
      <c r="P7" s="76">
        <f t="shared" ref="P7:P25" si="5">SUM(Q7,T7,W7)</f>
        <v>0</v>
      </c>
      <c r="Q7" s="76">
        <f t="shared" ref="Q7:Q25" si="6">SUM(R7,S7)</f>
        <v>0</v>
      </c>
      <c r="R7" s="76" t="s">
        <v>16</v>
      </c>
      <c r="S7" s="76" t="s">
        <v>16</v>
      </c>
      <c r="T7" s="76">
        <f t="shared" ref="T7:T25" si="7">SUM(U7,V7)</f>
        <v>0</v>
      </c>
      <c r="U7" s="76" t="s">
        <v>16</v>
      </c>
      <c r="V7" s="76" t="s">
        <v>16</v>
      </c>
      <c r="W7" s="76">
        <f t="shared" ref="W7:W25" si="8">SUM(X7,Y7)</f>
        <v>0</v>
      </c>
      <c r="X7" s="76" t="s">
        <v>16</v>
      </c>
      <c r="Y7" s="76"/>
      <c r="Z7" s="76">
        <f t="shared" ref="Z7:Z25" si="9">SUM(AA7,AD7,AG7)</f>
        <v>0</v>
      </c>
      <c r="AA7" s="76">
        <f t="shared" ref="AA7:AA25" si="10">SUM(AB7:AC7)</f>
        <v>0</v>
      </c>
      <c r="AB7" s="76">
        <v>0</v>
      </c>
      <c r="AC7" s="76">
        <v>0</v>
      </c>
      <c r="AD7" s="76">
        <f t="shared" ref="AD7:AD25" si="11">SUM(AE7,AF7)</f>
        <v>0</v>
      </c>
      <c r="AE7" s="76">
        <v>0</v>
      </c>
      <c r="AF7" s="76">
        <v>0</v>
      </c>
      <c r="AG7" s="76">
        <f t="shared" ref="AG7:AG25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82</v>
      </c>
      <c r="D8" s="92" t="s">
        <v>0</v>
      </c>
      <c r="E8" s="76">
        <f t="shared" si="0"/>
        <v>3166967.68</v>
      </c>
      <c r="F8" s="76">
        <f t="shared" si="1"/>
        <v>3166967.68</v>
      </c>
      <c r="G8" s="76">
        <f t="shared" si="2"/>
        <v>3166967.68</v>
      </c>
      <c r="H8" s="76">
        <v>2072842.68</v>
      </c>
      <c r="I8" s="76">
        <v>1094125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165</v>
      </c>
      <c r="B9" s="92" t="s">
        <v>16</v>
      </c>
      <c r="C9" s="92" t="s">
        <v>16</v>
      </c>
      <c r="D9" s="92" t="s">
        <v>166</v>
      </c>
      <c r="E9" s="76">
        <f t="shared" si="0"/>
        <v>806304</v>
      </c>
      <c r="F9" s="76">
        <f t="shared" si="1"/>
        <v>806304</v>
      </c>
      <c r="G9" s="76">
        <f t="shared" si="2"/>
        <v>806304</v>
      </c>
      <c r="H9" s="76">
        <v>806304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167</v>
      </c>
      <c r="B10" s="92" t="s">
        <v>85</v>
      </c>
      <c r="C10" s="92" t="s">
        <v>86</v>
      </c>
      <c r="D10" s="92" t="s">
        <v>168</v>
      </c>
      <c r="E10" s="76">
        <f t="shared" si="0"/>
        <v>537999</v>
      </c>
      <c r="F10" s="76">
        <f t="shared" si="1"/>
        <v>537999</v>
      </c>
      <c r="G10" s="76">
        <f t="shared" si="2"/>
        <v>537999</v>
      </c>
      <c r="H10" s="76">
        <v>537999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167</v>
      </c>
      <c r="B11" s="92" t="s">
        <v>99</v>
      </c>
      <c r="C11" s="92" t="s">
        <v>86</v>
      </c>
      <c r="D11" s="92" t="s">
        <v>169</v>
      </c>
      <c r="E11" s="76">
        <f t="shared" si="0"/>
        <v>181777.12</v>
      </c>
      <c r="F11" s="76">
        <f t="shared" si="1"/>
        <v>181777.12</v>
      </c>
      <c r="G11" s="76">
        <f t="shared" si="2"/>
        <v>181777.12</v>
      </c>
      <c r="H11" s="76">
        <v>181777.12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167</v>
      </c>
      <c r="B12" s="92" t="s">
        <v>84</v>
      </c>
      <c r="C12" s="92" t="s">
        <v>86</v>
      </c>
      <c r="D12" s="92" t="s">
        <v>170</v>
      </c>
      <c r="E12" s="76">
        <f t="shared" si="0"/>
        <v>82127.88</v>
      </c>
      <c r="F12" s="76">
        <f t="shared" si="1"/>
        <v>82127.88</v>
      </c>
      <c r="G12" s="76">
        <f t="shared" si="2"/>
        <v>82127.88</v>
      </c>
      <c r="H12" s="76">
        <v>82127.88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167</v>
      </c>
      <c r="B13" s="92" t="s">
        <v>102</v>
      </c>
      <c r="C13" s="92" t="s">
        <v>86</v>
      </c>
      <c r="D13" s="92" t="s">
        <v>171</v>
      </c>
      <c r="E13" s="76">
        <f t="shared" si="0"/>
        <v>4400</v>
      </c>
      <c r="F13" s="76">
        <f t="shared" si="1"/>
        <v>4400</v>
      </c>
      <c r="G13" s="76">
        <f t="shared" si="2"/>
        <v>4400</v>
      </c>
      <c r="H13" s="76">
        <v>4400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172</v>
      </c>
      <c r="B14" s="92" t="s">
        <v>16</v>
      </c>
      <c r="C14" s="92" t="s">
        <v>16</v>
      </c>
      <c r="D14" s="92" t="s">
        <v>173</v>
      </c>
      <c r="E14" s="76">
        <f t="shared" si="0"/>
        <v>1176991.33</v>
      </c>
      <c r="F14" s="76">
        <f t="shared" si="1"/>
        <v>1176991.33</v>
      </c>
      <c r="G14" s="76">
        <f t="shared" si="2"/>
        <v>1176991.33</v>
      </c>
      <c r="H14" s="76">
        <v>82866.33</v>
      </c>
      <c r="I14" s="76">
        <v>1094125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174</v>
      </c>
      <c r="B15" s="92" t="s">
        <v>85</v>
      </c>
      <c r="C15" s="92" t="s">
        <v>86</v>
      </c>
      <c r="D15" s="92" t="s">
        <v>175</v>
      </c>
      <c r="E15" s="76">
        <f t="shared" si="0"/>
        <v>1144891.33</v>
      </c>
      <c r="F15" s="76">
        <f t="shared" si="1"/>
        <v>1144891.33</v>
      </c>
      <c r="G15" s="76">
        <f t="shared" si="2"/>
        <v>1144891.33</v>
      </c>
      <c r="H15" s="76">
        <v>50766.33</v>
      </c>
      <c r="I15" s="76">
        <v>1094125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174</v>
      </c>
      <c r="B16" s="92" t="s">
        <v>84</v>
      </c>
      <c r="C16" s="92" t="s">
        <v>86</v>
      </c>
      <c r="D16" s="92" t="s">
        <v>176</v>
      </c>
      <c r="E16" s="76">
        <f t="shared" si="0"/>
        <v>5000</v>
      </c>
      <c r="F16" s="76">
        <f t="shared" si="1"/>
        <v>5000</v>
      </c>
      <c r="G16" s="76">
        <f t="shared" si="2"/>
        <v>5000</v>
      </c>
      <c r="H16" s="76">
        <v>5000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174</v>
      </c>
      <c r="B17" s="92" t="s">
        <v>91</v>
      </c>
      <c r="C17" s="92" t="s">
        <v>86</v>
      </c>
      <c r="D17" s="92" t="s">
        <v>177</v>
      </c>
      <c r="E17" s="76">
        <f t="shared" si="0"/>
        <v>900</v>
      </c>
      <c r="F17" s="76">
        <f t="shared" si="1"/>
        <v>900</v>
      </c>
      <c r="G17" s="76">
        <f t="shared" si="2"/>
        <v>900</v>
      </c>
      <c r="H17" s="76">
        <v>900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174</v>
      </c>
      <c r="B18" s="92" t="s">
        <v>178</v>
      </c>
      <c r="C18" s="92" t="s">
        <v>86</v>
      </c>
      <c r="D18" s="92" t="s">
        <v>179</v>
      </c>
      <c r="E18" s="76">
        <f t="shared" si="0"/>
        <v>26200</v>
      </c>
      <c r="F18" s="76">
        <f t="shared" si="1"/>
        <v>26200</v>
      </c>
      <c r="G18" s="76">
        <f t="shared" si="2"/>
        <v>26200</v>
      </c>
      <c r="H18" s="76">
        <v>26200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180</v>
      </c>
      <c r="B19" s="92" t="s">
        <v>16</v>
      </c>
      <c r="C19" s="92" t="s">
        <v>16</v>
      </c>
      <c r="D19" s="92" t="s">
        <v>181</v>
      </c>
      <c r="E19" s="76">
        <f t="shared" si="0"/>
        <v>4080</v>
      </c>
      <c r="F19" s="76">
        <f t="shared" si="1"/>
        <v>4080</v>
      </c>
      <c r="G19" s="76">
        <f t="shared" si="2"/>
        <v>4080</v>
      </c>
      <c r="H19" s="76">
        <v>4080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182</v>
      </c>
      <c r="B20" s="92" t="s">
        <v>91</v>
      </c>
      <c r="C20" s="92" t="s">
        <v>86</v>
      </c>
      <c r="D20" s="92" t="s">
        <v>183</v>
      </c>
      <c r="E20" s="76">
        <f t="shared" si="0"/>
        <v>4080</v>
      </c>
      <c r="F20" s="76">
        <f t="shared" si="1"/>
        <v>4080</v>
      </c>
      <c r="G20" s="76">
        <f t="shared" si="2"/>
        <v>4080</v>
      </c>
      <c r="H20" s="76">
        <v>4080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184</v>
      </c>
      <c r="B21" s="92" t="s">
        <v>16</v>
      </c>
      <c r="C21" s="92" t="s">
        <v>16</v>
      </c>
      <c r="D21" s="92" t="s">
        <v>185</v>
      </c>
      <c r="E21" s="76">
        <f t="shared" si="0"/>
        <v>1179532.35</v>
      </c>
      <c r="F21" s="76">
        <f t="shared" si="1"/>
        <v>1179532.35</v>
      </c>
      <c r="G21" s="76">
        <f t="shared" si="2"/>
        <v>1179532.35</v>
      </c>
      <c r="H21" s="76">
        <v>1179532.35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186</v>
      </c>
      <c r="B22" s="92" t="s">
        <v>85</v>
      </c>
      <c r="C22" s="92" t="s">
        <v>86</v>
      </c>
      <c r="D22" s="92" t="s">
        <v>187</v>
      </c>
      <c r="E22" s="76">
        <f t="shared" si="0"/>
        <v>1092231.62</v>
      </c>
      <c r="F22" s="76">
        <f t="shared" si="1"/>
        <v>1092231.62</v>
      </c>
      <c r="G22" s="76">
        <f t="shared" si="2"/>
        <v>1092231.62</v>
      </c>
      <c r="H22" s="76">
        <v>1092231.62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186</v>
      </c>
      <c r="B23" s="92" t="s">
        <v>99</v>
      </c>
      <c r="C23" s="92" t="s">
        <v>86</v>
      </c>
      <c r="D23" s="92" t="s">
        <v>188</v>
      </c>
      <c r="E23" s="76">
        <f t="shared" si="0"/>
        <v>87300.73</v>
      </c>
      <c r="F23" s="76">
        <f t="shared" si="1"/>
        <v>87300.73</v>
      </c>
      <c r="G23" s="76">
        <f t="shared" si="2"/>
        <v>87300.73</v>
      </c>
      <c r="H23" s="76">
        <v>87300.73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189</v>
      </c>
      <c r="B24" s="92" t="s">
        <v>16</v>
      </c>
      <c r="C24" s="92" t="s">
        <v>16</v>
      </c>
      <c r="D24" s="92" t="s">
        <v>190</v>
      </c>
      <c r="E24" s="76">
        <f t="shared" si="0"/>
        <v>60</v>
      </c>
      <c r="F24" s="76">
        <f t="shared" si="1"/>
        <v>60</v>
      </c>
      <c r="G24" s="76">
        <f t="shared" si="2"/>
        <v>60</v>
      </c>
      <c r="H24" s="76">
        <v>60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191</v>
      </c>
      <c r="B25" s="92" t="s">
        <v>85</v>
      </c>
      <c r="C25" s="92" t="s">
        <v>86</v>
      </c>
      <c r="D25" s="92" t="s">
        <v>192</v>
      </c>
      <c r="E25" s="76">
        <f t="shared" si="0"/>
        <v>60</v>
      </c>
      <c r="F25" s="76">
        <f t="shared" si="1"/>
        <v>60</v>
      </c>
      <c r="G25" s="76">
        <f t="shared" si="2"/>
        <v>60</v>
      </c>
      <c r="H25" s="76">
        <v>60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H25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193</v>
      </c>
    </row>
    <row r="2" ht="20.1" customHeight="1" spans="1:112">
      <c r="A2" s="10" t="s">
        <v>194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58</v>
      </c>
      <c r="B4" s="87"/>
      <c r="C4" s="87"/>
      <c r="D4" s="87"/>
      <c r="E4" s="88" t="s">
        <v>59</v>
      </c>
      <c r="F4" s="89" t="s">
        <v>195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196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197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198</v>
      </c>
      <c r="BJ4" s="94"/>
      <c r="BK4" s="94"/>
      <c r="BL4" s="94"/>
      <c r="BM4" s="94"/>
      <c r="BN4" s="94" t="s">
        <v>199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200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201</v>
      </c>
      <c r="CS4" s="94"/>
      <c r="CT4" s="94"/>
      <c r="CU4" s="94" t="s">
        <v>202</v>
      </c>
      <c r="CV4" s="94"/>
      <c r="CW4" s="94"/>
      <c r="CX4" s="94"/>
      <c r="CY4" s="94"/>
      <c r="CZ4" s="94"/>
      <c r="DA4" s="94" t="s">
        <v>203</v>
      </c>
      <c r="DB4" s="94"/>
      <c r="DC4" s="94"/>
      <c r="DD4" s="94" t="s">
        <v>204</v>
      </c>
      <c r="DE4" s="94"/>
      <c r="DF4" s="94"/>
      <c r="DG4" s="94"/>
      <c r="DH4" s="94"/>
    </row>
    <row r="5" ht="20.1" customHeight="1" spans="1:112">
      <c r="A5" s="87" t="s">
        <v>67</v>
      </c>
      <c r="B5" s="87"/>
      <c r="C5" s="87"/>
      <c r="D5" s="88" t="s">
        <v>69</v>
      </c>
      <c r="E5" s="88"/>
      <c r="F5" s="88" t="s">
        <v>74</v>
      </c>
      <c r="G5" s="88" t="s">
        <v>205</v>
      </c>
      <c r="H5" s="88" t="s">
        <v>206</v>
      </c>
      <c r="I5" s="88" t="s">
        <v>207</v>
      </c>
      <c r="J5" s="88" t="s">
        <v>208</v>
      </c>
      <c r="K5" s="88" t="s">
        <v>209</v>
      </c>
      <c r="L5" s="88" t="s">
        <v>210</v>
      </c>
      <c r="M5" s="88" t="s">
        <v>211</v>
      </c>
      <c r="N5" s="88" t="s">
        <v>212</v>
      </c>
      <c r="O5" s="88" t="s">
        <v>213</v>
      </c>
      <c r="P5" s="88" t="s">
        <v>214</v>
      </c>
      <c r="Q5" s="88" t="s">
        <v>215</v>
      </c>
      <c r="R5" s="88" t="s">
        <v>216</v>
      </c>
      <c r="S5" s="88" t="s">
        <v>217</v>
      </c>
      <c r="T5" s="88" t="s">
        <v>74</v>
      </c>
      <c r="U5" s="88" t="s">
        <v>218</v>
      </c>
      <c r="V5" s="88" t="s">
        <v>219</v>
      </c>
      <c r="W5" s="88" t="s">
        <v>220</v>
      </c>
      <c r="X5" s="88" t="s">
        <v>221</v>
      </c>
      <c r="Y5" s="88" t="s">
        <v>222</v>
      </c>
      <c r="Z5" s="88" t="s">
        <v>223</v>
      </c>
      <c r="AA5" s="88" t="s">
        <v>224</v>
      </c>
      <c r="AB5" s="88" t="s">
        <v>225</v>
      </c>
      <c r="AC5" s="88" t="s">
        <v>226</v>
      </c>
      <c r="AD5" s="88" t="s">
        <v>227</v>
      </c>
      <c r="AE5" s="88" t="s">
        <v>228</v>
      </c>
      <c r="AF5" s="88" t="s">
        <v>229</v>
      </c>
      <c r="AG5" s="88" t="s">
        <v>230</v>
      </c>
      <c r="AH5" s="88" t="s">
        <v>231</v>
      </c>
      <c r="AI5" s="88" t="s">
        <v>232</v>
      </c>
      <c r="AJ5" s="88" t="s">
        <v>233</v>
      </c>
      <c r="AK5" s="88" t="s">
        <v>234</v>
      </c>
      <c r="AL5" s="88" t="s">
        <v>235</v>
      </c>
      <c r="AM5" s="88" t="s">
        <v>236</v>
      </c>
      <c r="AN5" s="88" t="s">
        <v>237</v>
      </c>
      <c r="AO5" s="88" t="s">
        <v>238</v>
      </c>
      <c r="AP5" s="88" t="s">
        <v>239</v>
      </c>
      <c r="AQ5" s="88" t="s">
        <v>240</v>
      </c>
      <c r="AR5" s="88" t="s">
        <v>241</v>
      </c>
      <c r="AS5" s="88" t="s">
        <v>242</v>
      </c>
      <c r="AT5" s="88" t="s">
        <v>243</v>
      </c>
      <c r="AU5" s="88" t="s">
        <v>244</v>
      </c>
      <c r="AV5" s="88" t="s">
        <v>74</v>
      </c>
      <c r="AW5" s="88" t="s">
        <v>245</v>
      </c>
      <c r="AX5" s="88" t="s">
        <v>246</v>
      </c>
      <c r="AY5" s="88" t="s">
        <v>247</v>
      </c>
      <c r="AZ5" s="88" t="s">
        <v>248</v>
      </c>
      <c r="BA5" s="88" t="s">
        <v>249</v>
      </c>
      <c r="BB5" s="88" t="s">
        <v>250</v>
      </c>
      <c r="BC5" s="88" t="s">
        <v>216</v>
      </c>
      <c r="BD5" s="88" t="s">
        <v>251</v>
      </c>
      <c r="BE5" s="88" t="s">
        <v>252</v>
      </c>
      <c r="BF5" s="88" t="s">
        <v>253</v>
      </c>
      <c r="BG5" s="95" t="s">
        <v>254</v>
      </c>
      <c r="BH5" s="88" t="s">
        <v>255</v>
      </c>
      <c r="BI5" s="88" t="s">
        <v>74</v>
      </c>
      <c r="BJ5" s="88" t="s">
        <v>256</v>
      </c>
      <c r="BK5" s="88" t="s">
        <v>257</v>
      </c>
      <c r="BL5" s="88" t="s">
        <v>258</v>
      </c>
      <c r="BM5" s="88" t="s">
        <v>259</v>
      </c>
      <c r="BN5" s="88" t="s">
        <v>74</v>
      </c>
      <c r="BO5" s="88" t="s">
        <v>260</v>
      </c>
      <c r="BP5" s="88" t="s">
        <v>261</v>
      </c>
      <c r="BQ5" s="88" t="s">
        <v>262</v>
      </c>
      <c r="BR5" s="88" t="s">
        <v>263</v>
      </c>
      <c r="BS5" s="88" t="s">
        <v>264</v>
      </c>
      <c r="BT5" s="88" t="s">
        <v>265</v>
      </c>
      <c r="BU5" s="88" t="s">
        <v>266</v>
      </c>
      <c r="BV5" s="88" t="s">
        <v>267</v>
      </c>
      <c r="BW5" s="88" t="s">
        <v>268</v>
      </c>
      <c r="BX5" s="88" t="s">
        <v>269</v>
      </c>
      <c r="BY5" s="88" t="s">
        <v>270</v>
      </c>
      <c r="BZ5" s="88" t="s">
        <v>271</v>
      </c>
      <c r="CA5" s="88" t="s">
        <v>74</v>
      </c>
      <c r="CB5" s="88" t="s">
        <v>260</v>
      </c>
      <c r="CC5" s="88" t="s">
        <v>261</v>
      </c>
      <c r="CD5" s="88" t="s">
        <v>262</v>
      </c>
      <c r="CE5" s="88" t="s">
        <v>263</v>
      </c>
      <c r="CF5" s="88" t="s">
        <v>264</v>
      </c>
      <c r="CG5" s="88" t="s">
        <v>265</v>
      </c>
      <c r="CH5" s="88" t="s">
        <v>266</v>
      </c>
      <c r="CI5" s="88" t="s">
        <v>272</v>
      </c>
      <c r="CJ5" s="88" t="s">
        <v>273</v>
      </c>
      <c r="CK5" s="88" t="s">
        <v>274</v>
      </c>
      <c r="CL5" s="88" t="s">
        <v>275</v>
      </c>
      <c r="CM5" s="88" t="s">
        <v>267</v>
      </c>
      <c r="CN5" s="88" t="s">
        <v>268</v>
      </c>
      <c r="CO5" s="88" t="s">
        <v>276</v>
      </c>
      <c r="CP5" s="88" t="s">
        <v>270</v>
      </c>
      <c r="CQ5" s="88" t="s">
        <v>200</v>
      </c>
      <c r="CR5" s="88" t="s">
        <v>74</v>
      </c>
      <c r="CS5" s="88" t="s">
        <v>277</v>
      </c>
      <c r="CT5" s="88" t="s">
        <v>278</v>
      </c>
      <c r="CU5" s="88" t="s">
        <v>74</v>
      </c>
      <c r="CV5" s="88" t="s">
        <v>277</v>
      </c>
      <c r="CW5" s="88" t="s">
        <v>279</v>
      </c>
      <c r="CX5" s="88" t="s">
        <v>280</v>
      </c>
      <c r="CY5" s="88" t="s">
        <v>281</v>
      </c>
      <c r="CZ5" s="88" t="s">
        <v>278</v>
      </c>
      <c r="DA5" s="88" t="s">
        <v>74</v>
      </c>
      <c r="DB5" s="88" t="s">
        <v>203</v>
      </c>
      <c r="DC5" s="88" t="s">
        <v>282</v>
      </c>
      <c r="DD5" s="88" t="s">
        <v>74</v>
      </c>
      <c r="DE5" s="88" t="s">
        <v>283</v>
      </c>
      <c r="DF5" s="88" t="s">
        <v>284</v>
      </c>
      <c r="DG5" s="88" t="s">
        <v>285</v>
      </c>
      <c r="DH5" s="88" t="s">
        <v>204</v>
      </c>
    </row>
    <row r="6" ht="30.75" customHeight="1" spans="1:112">
      <c r="A6" s="90" t="s">
        <v>79</v>
      </c>
      <c r="B6" s="91" t="s">
        <v>80</v>
      </c>
      <c r="C6" s="90" t="s">
        <v>81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286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59</v>
      </c>
      <c r="E7" s="76">
        <f t="shared" ref="E7:E25" si="0">SUM(F7,T7,AV7,BI7,BN7,CA7,CR7,CU7,DA7,DD7)</f>
        <v>3166967.68</v>
      </c>
      <c r="F7" s="76">
        <v>1898535.62</v>
      </c>
      <c r="G7" s="76">
        <v>442260</v>
      </c>
      <c r="H7" s="76">
        <v>522624</v>
      </c>
      <c r="I7" s="76">
        <v>16965</v>
      </c>
      <c r="J7" s="76">
        <v>0</v>
      </c>
      <c r="K7" s="76">
        <v>260678.52</v>
      </c>
      <c r="L7" s="76">
        <v>192907.62</v>
      </c>
      <c r="M7" s="76">
        <v>96453.78</v>
      </c>
      <c r="N7" s="76">
        <v>86976.93</v>
      </c>
      <c r="O7" s="76">
        <v>19094.4</v>
      </c>
      <c r="P7" s="76">
        <v>30528.87</v>
      </c>
      <c r="Q7" s="76">
        <v>218446.5</v>
      </c>
      <c r="R7" s="76">
        <v>11600</v>
      </c>
      <c r="S7" s="76">
        <v>0</v>
      </c>
      <c r="T7" s="76">
        <v>1264292.06</v>
      </c>
      <c r="U7" s="76">
        <v>1086156.73</v>
      </c>
      <c r="V7" s="76">
        <v>20000</v>
      </c>
      <c r="W7" s="76">
        <v>0</v>
      </c>
      <c r="X7" s="76">
        <v>2000</v>
      </c>
      <c r="Y7" s="76">
        <v>3000</v>
      </c>
      <c r="Z7" s="76">
        <v>5000</v>
      </c>
      <c r="AA7" s="76">
        <v>5000</v>
      </c>
      <c r="AB7" s="76">
        <v>70125</v>
      </c>
      <c r="AC7" s="76">
        <v>0</v>
      </c>
      <c r="AD7" s="76">
        <v>21000</v>
      </c>
      <c r="AE7" s="76">
        <v>0</v>
      </c>
      <c r="AF7" s="76">
        <v>0</v>
      </c>
      <c r="AG7" s="76">
        <v>0</v>
      </c>
      <c r="AH7" s="76">
        <v>0</v>
      </c>
      <c r="AI7" s="76">
        <v>7000</v>
      </c>
      <c r="AJ7" s="76">
        <v>900</v>
      </c>
      <c r="AK7" s="76">
        <v>0</v>
      </c>
      <c r="AL7" s="76">
        <v>0</v>
      </c>
      <c r="AM7" s="76">
        <v>0</v>
      </c>
      <c r="AN7" s="76">
        <v>3000</v>
      </c>
      <c r="AO7" s="76">
        <v>0</v>
      </c>
      <c r="AP7" s="76">
        <v>14910.33</v>
      </c>
      <c r="AQ7" s="76">
        <v>0</v>
      </c>
      <c r="AR7" s="76">
        <v>26200</v>
      </c>
      <c r="AS7" s="76">
        <v>0</v>
      </c>
      <c r="AT7" s="76">
        <v>0</v>
      </c>
      <c r="AU7" s="76">
        <v>0</v>
      </c>
      <c r="AV7" s="76">
        <v>60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0</v>
      </c>
      <c r="BD7" s="76">
        <v>0</v>
      </c>
      <c r="BE7" s="76">
        <v>60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287</v>
      </c>
      <c r="E8" s="76">
        <f t="shared" si="0"/>
        <v>2553088.45</v>
      </c>
      <c r="F8" s="76">
        <v>1284656.39</v>
      </c>
      <c r="G8" s="76">
        <v>442260</v>
      </c>
      <c r="H8" s="76">
        <v>522624</v>
      </c>
      <c r="I8" s="76">
        <v>16965</v>
      </c>
      <c r="J8" s="76">
        <v>0</v>
      </c>
      <c r="K8" s="76">
        <v>260678.52</v>
      </c>
      <c r="L8" s="76">
        <v>0</v>
      </c>
      <c r="M8" s="76">
        <v>0</v>
      </c>
      <c r="N8" s="76">
        <v>0</v>
      </c>
      <c r="O8" s="76">
        <v>0</v>
      </c>
      <c r="P8" s="76">
        <v>30528.87</v>
      </c>
      <c r="Q8" s="76">
        <v>0</v>
      </c>
      <c r="R8" s="76">
        <v>11600</v>
      </c>
      <c r="S8" s="76">
        <v>0</v>
      </c>
      <c r="T8" s="76">
        <v>1264292.06</v>
      </c>
      <c r="U8" s="76">
        <v>1086156.73</v>
      </c>
      <c r="V8" s="76">
        <v>20000</v>
      </c>
      <c r="W8" s="76">
        <v>0</v>
      </c>
      <c r="X8" s="76">
        <v>2000</v>
      </c>
      <c r="Y8" s="76">
        <v>3000</v>
      </c>
      <c r="Z8" s="76">
        <v>5000</v>
      </c>
      <c r="AA8" s="76">
        <v>5000</v>
      </c>
      <c r="AB8" s="76">
        <v>70125</v>
      </c>
      <c r="AC8" s="76">
        <v>0</v>
      </c>
      <c r="AD8" s="76">
        <v>21000</v>
      </c>
      <c r="AE8" s="76">
        <v>0</v>
      </c>
      <c r="AF8" s="76">
        <v>0</v>
      </c>
      <c r="AG8" s="76">
        <v>0</v>
      </c>
      <c r="AH8" s="76">
        <v>0</v>
      </c>
      <c r="AI8" s="76">
        <v>7000</v>
      </c>
      <c r="AJ8" s="76">
        <v>900</v>
      </c>
      <c r="AK8" s="76">
        <v>0</v>
      </c>
      <c r="AL8" s="76">
        <v>0</v>
      </c>
      <c r="AM8" s="76">
        <v>0</v>
      </c>
      <c r="AN8" s="76">
        <v>3000</v>
      </c>
      <c r="AO8" s="76">
        <v>0</v>
      </c>
      <c r="AP8" s="76">
        <v>14910.33</v>
      </c>
      <c r="AQ8" s="76">
        <v>0</v>
      </c>
      <c r="AR8" s="76">
        <v>26200</v>
      </c>
      <c r="AS8" s="76">
        <v>0</v>
      </c>
      <c r="AT8" s="76">
        <v>0</v>
      </c>
      <c r="AU8" s="76">
        <v>0</v>
      </c>
      <c r="AV8" s="76">
        <v>60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60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288</v>
      </c>
      <c r="E9" s="76">
        <f t="shared" si="0"/>
        <v>2538178.12</v>
      </c>
      <c r="F9" s="76">
        <v>1284656.39</v>
      </c>
      <c r="G9" s="76">
        <v>442260</v>
      </c>
      <c r="H9" s="76">
        <v>522624</v>
      </c>
      <c r="I9" s="76">
        <v>16965</v>
      </c>
      <c r="J9" s="76">
        <v>0</v>
      </c>
      <c r="K9" s="76">
        <v>260678.52</v>
      </c>
      <c r="L9" s="76">
        <v>0</v>
      </c>
      <c r="M9" s="76">
        <v>0</v>
      </c>
      <c r="N9" s="76">
        <v>0</v>
      </c>
      <c r="O9" s="76">
        <v>0</v>
      </c>
      <c r="P9" s="76">
        <v>30528.87</v>
      </c>
      <c r="Q9" s="76">
        <v>0</v>
      </c>
      <c r="R9" s="76">
        <v>11600</v>
      </c>
      <c r="S9" s="76">
        <v>0</v>
      </c>
      <c r="T9" s="76">
        <v>1249381.73</v>
      </c>
      <c r="U9" s="76">
        <v>1086156.73</v>
      </c>
      <c r="V9" s="76">
        <v>20000</v>
      </c>
      <c r="W9" s="76">
        <v>0</v>
      </c>
      <c r="X9" s="76">
        <v>2000</v>
      </c>
      <c r="Y9" s="76">
        <v>3000</v>
      </c>
      <c r="Z9" s="76">
        <v>5000</v>
      </c>
      <c r="AA9" s="76">
        <v>5000</v>
      </c>
      <c r="AB9" s="76">
        <v>70125</v>
      </c>
      <c r="AC9" s="76">
        <v>0</v>
      </c>
      <c r="AD9" s="76">
        <v>21000</v>
      </c>
      <c r="AE9" s="76">
        <v>0</v>
      </c>
      <c r="AF9" s="76">
        <v>0</v>
      </c>
      <c r="AG9" s="76">
        <v>0</v>
      </c>
      <c r="AH9" s="76">
        <v>0</v>
      </c>
      <c r="AI9" s="76">
        <v>7000</v>
      </c>
      <c r="AJ9" s="76">
        <v>900</v>
      </c>
      <c r="AK9" s="76">
        <v>0</v>
      </c>
      <c r="AL9" s="76">
        <v>0</v>
      </c>
      <c r="AM9" s="76">
        <v>0</v>
      </c>
      <c r="AN9" s="76">
        <v>3000</v>
      </c>
      <c r="AO9" s="76">
        <v>0</v>
      </c>
      <c r="AP9" s="76">
        <v>0</v>
      </c>
      <c r="AQ9" s="76">
        <v>0</v>
      </c>
      <c r="AR9" s="76">
        <v>26200</v>
      </c>
      <c r="AS9" s="76">
        <v>0</v>
      </c>
      <c r="AT9" s="76">
        <v>0</v>
      </c>
      <c r="AU9" s="76">
        <v>0</v>
      </c>
      <c r="AV9" s="76">
        <v>60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60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4080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4080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83</v>
      </c>
      <c r="B10" s="92" t="s">
        <v>84</v>
      </c>
      <c r="C10" s="92" t="s">
        <v>85</v>
      </c>
      <c r="D10" s="92" t="s">
        <v>289</v>
      </c>
      <c r="E10" s="76">
        <f t="shared" si="0"/>
        <v>1680241.05</v>
      </c>
      <c r="F10" s="76">
        <v>541116.05</v>
      </c>
      <c r="G10" s="76">
        <v>203580</v>
      </c>
      <c r="H10" s="76">
        <v>317454</v>
      </c>
      <c r="I10" s="76">
        <v>16965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3117.05</v>
      </c>
      <c r="Q10" s="76">
        <v>0</v>
      </c>
      <c r="R10" s="76">
        <v>0</v>
      </c>
      <c r="S10" s="76">
        <v>0</v>
      </c>
      <c r="T10" s="76">
        <v>1139125</v>
      </c>
      <c r="U10" s="76">
        <v>1040100</v>
      </c>
      <c r="V10" s="76">
        <v>10000</v>
      </c>
      <c r="W10" s="76">
        <v>0</v>
      </c>
      <c r="X10" s="76">
        <v>0</v>
      </c>
      <c r="Y10" s="76">
        <v>3000</v>
      </c>
      <c r="Z10" s="76">
        <v>5000</v>
      </c>
      <c r="AA10" s="76">
        <v>0</v>
      </c>
      <c r="AB10" s="76">
        <v>70125</v>
      </c>
      <c r="AC10" s="76">
        <v>0</v>
      </c>
      <c r="AD10" s="76">
        <v>5000</v>
      </c>
      <c r="AE10" s="76">
        <v>0</v>
      </c>
      <c r="AF10" s="76">
        <v>0</v>
      </c>
      <c r="AG10" s="76">
        <v>0</v>
      </c>
      <c r="AH10" s="76">
        <v>0</v>
      </c>
      <c r="AI10" s="76">
        <v>5000</v>
      </c>
      <c r="AJ10" s="76">
        <v>900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83</v>
      </c>
      <c r="B11" s="92" t="s">
        <v>84</v>
      </c>
      <c r="C11" s="92" t="s">
        <v>88</v>
      </c>
      <c r="D11" s="92" t="s">
        <v>290</v>
      </c>
      <c r="E11" s="76">
        <f t="shared" si="0"/>
        <v>857937.07</v>
      </c>
      <c r="F11" s="76">
        <v>743540.34</v>
      </c>
      <c r="G11" s="76">
        <v>238680</v>
      </c>
      <c r="H11" s="76">
        <v>205170</v>
      </c>
      <c r="I11" s="76">
        <v>0</v>
      </c>
      <c r="J11" s="76">
        <v>0</v>
      </c>
      <c r="K11" s="76">
        <v>260678.52</v>
      </c>
      <c r="L11" s="76">
        <v>0</v>
      </c>
      <c r="M11" s="76">
        <v>0</v>
      </c>
      <c r="N11" s="76">
        <v>0</v>
      </c>
      <c r="O11" s="76">
        <v>0</v>
      </c>
      <c r="P11" s="76">
        <v>27411.82</v>
      </c>
      <c r="Q11" s="76">
        <v>0</v>
      </c>
      <c r="R11" s="76">
        <v>11600</v>
      </c>
      <c r="S11" s="76">
        <v>0</v>
      </c>
      <c r="T11" s="76">
        <v>110256.73</v>
      </c>
      <c r="U11" s="76">
        <v>46056.73</v>
      </c>
      <c r="V11" s="76">
        <v>10000</v>
      </c>
      <c r="W11" s="76">
        <v>0</v>
      </c>
      <c r="X11" s="76">
        <v>2000</v>
      </c>
      <c r="Y11" s="76">
        <v>0</v>
      </c>
      <c r="Z11" s="76">
        <v>0</v>
      </c>
      <c r="AA11" s="76">
        <v>5000</v>
      </c>
      <c r="AB11" s="76">
        <v>0</v>
      </c>
      <c r="AC11" s="76">
        <v>0</v>
      </c>
      <c r="AD11" s="76">
        <v>16000</v>
      </c>
      <c r="AE11" s="76">
        <v>0</v>
      </c>
      <c r="AF11" s="76">
        <v>0</v>
      </c>
      <c r="AG11" s="76">
        <v>0</v>
      </c>
      <c r="AH11" s="76">
        <v>0</v>
      </c>
      <c r="AI11" s="76">
        <v>2000</v>
      </c>
      <c r="AJ11" s="76">
        <v>0</v>
      </c>
      <c r="AK11" s="76">
        <v>0</v>
      </c>
      <c r="AL11" s="76">
        <v>0</v>
      </c>
      <c r="AM11" s="76">
        <v>0</v>
      </c>
      <c r="AN11" s="76">
        <v>3000</v>
      </c>
      <c r="AO11" s="76">
        <v>0</v>
      </c>
      <c r="AP11" s="76">
        <v>0</v>
      </c>
      <c r="AQ11" s="76">
        <v>0</v>
      </c>
      <c r="AR11" s="76">
        <v>26200</v>
      </c>
      <c r="AS11" s="76">
        <v>0</v>
      </c>
      <c r="AT11" s="76">
        <v>0</v>
      </c>
      <c r="AU11" s="76">
        <v>0</v>
      </c>
      <c r="AV11" s="76">
        <v>60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60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4080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4080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291</v>
      </c>
      <c r="E12" s="76">
        <f t="shared" si="0"/>
        <v>14910.33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14910.33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14910.33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83</v>
      </c>
      <c r="B13" s="92" t="s">
        <v>90</v>
      </c>
      <c r="C13" s="92" t="s">
        <v>91</v>
      </c>
      <c r="D13" s="92" t="s">
        <v>292</v>
      </c>
      <c r="E13" s="76">
        <f t="shared" si="0"/>
        <v>14910.33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14910.33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14910.33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293</v>
      </c>
      <c r="E14" s="76">
        <f t="shared" si="0"/>
        <v>289361.4</v>
      </c>
      <c r="F14" s="76">
        <v>289361.4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192907.62</v>
      </c>
      <c r="M14" s="76">
        <v>96453.78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294</v>
      </c>
      <c r="E15" s="76">
        <f t="shared" si="0"/>
        <v>289361.4</v>
      </c>
      <c r="F15" s="76">
        <v>289361.4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192907.62</v>
      </c>
      <c r="M15" s="76">
        <v>96453.78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93</v>
      </c>
      <c r="B16" s="92" t="s">
        <v>94</v>
      </c>
      <c r="C16" s="92" t="s">
        <v>94</v>
      </c>
      <c r="D16" s="92" t="s">
        <v>295</v>
      </c>
      <c r="E16" s="76">
        <f t="shared" si="0"/>
        <v>192907.62</v>
      </c>
      <c r="F16" s="76">
        <v>192907.62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192907.62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93</v>
      </c>
      <c r="B17" s="92" t="s">
        <v>94</v>
      </c>
      <c r="C17" s="92" t="s">
        <v>91</v>
      </c>
      <c r="D17" s="92" t="s">
        <v>296</v>
      </c>
      <c r="E17" s="76">
        <f t="shared" si="0"/>
        <v>96453.78</v>
      </c>
      <c r="F17" s="76">
        <v>96453.78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96453.78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297</v>
      </c>
      <c r="E18" s="76">
        <f t="shared" si="0"/>
        <v>106071.33</v>
      </c>
      <c r="F18" s="76">
        <v>106071.33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86976.93</v>
      </c>
      <c r="O18" s="76">
        <v>19094.4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298</v>
      </c>
      <c r="E19" s="76">
        <f t="shared" si="0"/>
        <v>106071.33</v>
      </c>
      <c r="F19" s="76">
        <v>106071.33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86976.93</v>
      </c>
      <c r="O19" s="76">
        <v>19094.4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97</v>
      </c>
      <c r="B20" s="92" t="s">
        <v>98</v>
      </c>
      <c r="C20" s="92" t="s">
        <v>99</v>
      </c>
      <c r="D20" s="92" t="s">
        <v>299</v>
      </c>
      <c r="E20" s="76">
        <f t="shared" si="0"/>
        <v>86976.93</v>
      </c>
      <c r="F20" s="76">
        <v>86976.93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86976.93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97</v>
      </c>
      <c r="B21" s="92" t="s">
        <v>98</v>
      </c>
      <c r="C21" s="92" t="s">
        <v>84</v>
      </c>
      <c r="D21" s="92" t="s">
        <v>300</v>
      </c>
      <c r="E21" s="76">
        <f t="shared" si="0"/>
        <v>7344</v>
      </c>
      <c r="F21" s="76">
        <v>7344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7344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97</v>
      </c>
      <c r="B22" s="92" t="s">
        <v>98</v>
      </c>
      <c r="C22" s="92" t="s">
        <v>102</v>
      </c>
      <c r="D22" s="92" t="s">
        <v>301</v>
      </c>
      <c r="E22" s="76">
        <f t="shared" si="0"/>
        <v>11750.4</v>
      </c>
      <c r="F22" s="76">
        <v>11750.4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11750.4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302</v>
      </c>
      <c r="E23" s="76">
        <f t="shared" si="0"/>
        <v>218446.5</v>
      </c>
      <c r="F23" s="76">
        <v>218446.5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218446.5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16</v>
      </c>
      <c r="B24" s="92" t="s">
        <v>16</v>
      </c>
      <c r="C24" s="92" t="s">
        <v>16</v>
      </c>
      <c r="D24" s="92" t="s">
        <v>303</v>
      </c>
      <c r="E24" s="76">
        <f t="shared" si="0"/>
        <v>218446.5</v>
      </c>
      <c r="F24" s="76">
        <v>218446.5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218446.5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104</v>
      </c>
      <c r="B25" s="92" t="s">
        <v>99</v>
      </c>
      <c r="C25" s="92" t="s">
        <v>85</v>
      </c>
      <c r="D25" s="92" t="s">
        <v>170</v>
      </c>
      <c r="E25" s="76">
        <f t="shared" si="0"/>
        <v>218446.5</v>
      </c>
      <c r="F25" s="76">
        <v>218446.5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218446.5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37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304</v>
      </c>
    </row>
    <row r="2" ht="25.5" customHeight="1" spans="1:7">
      <c r="A2" s="10" t="s">
        <v>305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306</v>
      </c>
      <c r="B4" s="57"/>
      <c r="C4" s="57"/>
      <c r="D4" s="58"/>
      <c r="E4" s="77" t="s">
        <v>108</v>
      </c>
      <c r="F4" s="22"/>
      <c r="G4" s="22"/>
    </row>
    <row r="5" ht="20.1" customHeight="1" spans="1:7">
      <c r="A5" s="15" t="s">
        <v>67</v>
      </c>
      <c r="B5" s="17"/>
      <c r="C5" s="78" t="s">
        <v>68</v>
      </c>
      <c r="D5" s="79" t="s">
        <v>307</v>
      </c>
      <c r="E5" s="22" t="s">
        <v>59</v>
      </c>
      <c r="F5" s="19" t="s">
        <v>308</v>
      </c>
      <c r="G5" s="80" t="s">
        <v>309</v>
      </c>
    </row>
    <row r="6" ht="33.75" customHeight="1" spans="1:7">
      <c r="A6" s="24" t="s">
        <v>79</v>
      </c>
      <c r="B6" s="25" t="s">
        <v>80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59</v>
      </c>
      <c r="E7" s="84">
        <v>2072842.68</v>
      </c>
      <c r="F7" s="85">
        <v>1898595.62</v>
      </c>
      <c r="G7" s="76">
        <v>174247.06</v>
      </c>
    </row>
    <row r="8" ht="20.1" customHeight="1" spans="1:7">
      <c r="A8" s="30" t="s">
        <v>16</v>
      </c>
      <c r="B8" s="74" t="s">
        <v>16</v>
      </c>
      <c r="C8" s="83" t="s">
        <v>82</v>
      </c>
      <c r="D8" s="30" t="s">
        <v>0</v>
      </c>
      <c r="E8" s="84">
        <v>2072842.68</v>
      </c>
      <c r="F8" s="85">
        <v>1898595.62</v>
      </c>
      <c r="G8" s="76">
        <v>174247.06</v>
      </c>
    </row>
    <row r="9" ht="20.1" customHeight="1" spans="1:7">
      <c r="A9" s="30" t="s">
        <v>310</v>
      </c>
      <c r="B9" s="74" t="s">
        <v>16</v>
      </c>
      <c r="C9" s="83" t="s">
        <v>16</v>
      </c>
      <c r="D9" s="30" t="s">
        <v>311</v>
      </c>
      <c r="E9" s="84">
        <v>1898535.62</v>
      </c>
      <c r="F9" s="85">
        <v>1898535.62</v>
      </c>
      <c r="G9" s="76">
        <v>0</v>
      </c>
    </row>
    <row r="10" ht="20.1" customHeight="1" spans="1:7">
      <c r="A10" s="30" t="s">
        <v>312</v>
      </c>
      <c r="B10" s="74" t="s">
        <v>85</v>
      </c>
      <c r="C10" s="83" t="s">
        <v>86</v>
      </c>
      <c r="D10" s="30" t="s">
        <v>313</v>
      </c>
      <c r="E10" s="84">
        <v>442260</v>
      </c>
      <c r="F10" s="85">
        <v>442260</v>
      </c>
      <c r="G10" s="76">
        <v>0</v>
      </c>
    </row>
    <row r="11" ht="20.1" customHeight="1" spans="1:7">
      <c r="A11" s="30" t="s">
        <v>312</v>
      </c>
      <c r="B11" s="74" t="s">
        <v>99</v>
      </c>
      <c r="C11" s="83" t="s">
        <v>86</v>
      </c>
      <c r="D11" s="30" t="s">
        <v>314</v>
      </c>
      <c r="E11" s="84">
        <v>522624</v>
      </c>
      <c r="F11" s="85">
        <v>522624</v>
      </c>
      <c r="G11" s="76">
        <v>0</v>
      </c>
    </row>
    <row r="12" ht="20.1" customHeight="1" spans="1:7">
      <c r="A12" s="30" t="s">
        <v>312</v>
      </c>
      <c r="B12" s="74" t="s">
        <v>84</v>
      </c>
      <c r="C12" s="83" t="s">
        <v>86</v>
      </c>
      <c r="D12" s="30" t="s">
        <v>315</v>
      </c>
      <c r="E12" s="84">
        <v>16965</v>
      </c>
      <c r="F12" s="85">
        <v>16965</v>
      </c>
      <c r="G12" s="76">
        <v>0</v>
      </c>
    </row>
    <row r="13" ht="20.1" customHeight="1" spans="1:7">
      <c r="A13" s="30" t="s">
        <v>312</v>
      </c>
      <c r="B13" s="74" t="s">
        <v>316</v>
      </c>
      <c r="C13" s="83" t="s">
        <v>86</v>
      </c>
      <c r="D13" s="30" t="s">
        <v>317</v>
      </c>
      <c r="E13" s="84">
        <v>260678.52</v>
      </c>
      <c r="F13" s="85">
        <v>260678.52</v>
      </c>
      <c r="G13" s="76">
        <v>0</v>
      </c>
    </row>
    <row r="14" ht="20.1" customHeight="1" spans="1:7">
      <c r="A14" s="30" t="s">
        <v>312</v>
      </c>
      <c r="B14" s="74" t="s">
        <v>178</v>
      </c>
      <c r="C14" s="83" t="s">
        <v>86</v>
      </c>
      <c r="D14" s="30" t="s">
        <v>318</v>
      </c>
      <c r="E14" s="84">
        <v>192907.62</v>
      </c>
      <c r="F14" s="85">
        <v>192907.62</v>
      </c>
      <c r="G14" s="76">
        <v>0</v>
      </c>
    </row>
    <row r="15" ht="20.1" customHeight="1" spans="1:7">
      <c r="A15" s="30" t="s">
        <v>312</v>
      </c>
      <c r="B15" s="74" t="s">
        <v>319</v>
      </c>
      <c r="C15" s="83" t="s">
        <v>86</v>
      </c>
      <c r="D15" s="30" t="s">
        <v>320</v>
      </c>
      <c r="E15" s="84">
        <v>96453.78</v>
      </c>
      <c r="F15" s="85">
        <v>96453.78</v>
      </c>
      <c r="G15" s="76">
        <v>0</v>
      </c>
    </row>
    <row r="16" ht="20.1" customHeight="1" spans="1:7">
      <c r="A16" s="30" t="s">
        <v>312</v>
      </c>
      <c r="B16" s="74" t="s">
        <v>321</v>
      </c>
      <c r="C16" s="83" t="s">
        <v>86</v>
      </c>
      <c r="D16" s="30" t="s">
        <v>322</v>
      </c>
      <c r="E16" s="84">
        <v>86976.93</v>
      </c>
      <c r="F16" s="85">
        <v>86976.93</v>
      </c>
      <c r="G16" s="76">
        <v>0</v>
      </c>
    </row>
    <row r="17" ht="20.1" customHeight="1" spans="1:7">
      <c r="A17" s="30" t="s">
        <v>312</v>
      </c>
      <c r="B17" s="74" t="s">
        <v>98</v>
      </c>
      <c r="C17" s="83" t="s">
        <v>86</v>
      </c>
      <c r="D17" s="30" t="s">
        <v>323</v>
      </c>
      <c r="E17" s="84">
        <v>19094.4</v>
      </c>
      <c r="F17" s="85">
        <v>19094.4</v>
      </c>
      <c r="G17" s="76">
        <v>0</v>
      </c>
    </row>
    <row r="18" ht="20.1" customHeight="1" spans="1:7">
      <c r="A18" s="30" t="s">
        <v>312</v>
      </c>
      <c r="B18" s="74" t="s">
        <v>324</v>
      </c>
      <c r="C18" s="83" t="s">
        <v>86</v>
      </c>
      <c r="D18" s="30" t="s">
        <v>325</v>
      </c>
      <c r="E18" s="84">
        <v>30528.87</v>
      </c>
      <c r="F18" s="85">
        <v>30528.87</v>
      </c>
      <c r="G18" s="76">
        <v>0</v>
      </c>
    </row>
    <row r="19" ht="20.1" customHeight="1" spans="1:7">
      <c r="A19" s="30" t="s">
        <v>312</v>
      </c>
      <c r="B19" s="74" t="s">
        <v>326</v>
      </c>
      <c r="C19" s="83" t="s">
        <v>86</v>
      </c>
      <c r="D19" s="30" t="s">
        <v>170</v>
      </c>
      <c r="E19" s="84">
        <v>218446.5</v>
      </c>
      <c r="F19" s="85">
        <v>218446.5</v>
      </c>
      <c r="G19" s="76">
        <v>0</v>
      </c>
    </row>
    <row r="20" ht="20.1" customHeight="1" spans="1:7">
      <c r="A20" s="30" t="s">
        <v>312</v>
      </c>
      <c r="B20" s="74" t="s">
        <v>327</v>
      </c>
      <c r="C20" s="83" t="s">
        <v>86</v>
      </c>
      <c r="D20" s="30" t="s">
        <v>328</v>
      </c>
      <c r="E20" s="84">
        <v>11600</v>
      </c>
      <c r="F20" s="85">
        <v>11600</v>
      </c>
      <c r="G20" s="76">
        <v>0</v>
      </c>
    </row>
    <row r="21" ht="20.1" customHeight="1" spans="1:7">
      <c r="A21" s="30" t="s">
        <v>329</v>
      </c>
      <c r="B21" s="74" t="s">
        <v>16</v>
      </c>
      <c r="C21" s="83" t="s">
        <v>16</v>
      </c>
      <c r="D21" s="30" t="s">
        <v>330</v>
      </c>
      <c r="E21" s="84">
        <v>170167.06</v>
      </c>
      <c r="F21" s="85">
        <v>0</v>
      </c>
      <c r="G21" s="76">
        <v>170167.06</v>
      </c>
    </row>
    <row r="22" ht="20.1" customHeight="1" spans="1:7">
      <c r="A22" s="30" t="s">
        <v>331</v>
      </c>
      <c r="B22" s="74" t="s">
        <v>85</v>
      </c>
      <c r="C22" s="83" t="s">
        <v>86</v>
      </c>
      <c r="D22" s="30" t="s">
        <v>332</v>
      </c>
      <c r="E22" s="84">
        <v>62156.73</v>
      </c>
      <c r="F22" s="85">
        <v>0</v>
      </c>
      <c r="G22" s="76">
        <v>62156.73</v>
      </c>
    </row>
    <row r="23" ht="20.1" customHeight="1" spans="1:7">
      <c r="A23" s="30" t="s">
        <v>331</v>
      </c>
      <c r="B23" s="74" t="s">
        <v>99</v>
      </c>
      <c r="C23" s="83" t="s">
        <v>86</v>
      </c>
      <c r="D23" s="30" t="s">
        <v>333</v>
      </c>
      <c r="E23" s="84">
        <v>20000</v>
      </c>
      <c r="F23" s="85">
        <v>0</v>
      </c>
      <c r="G23" s="76">
        <v>20000</v>
      </c>
    </row>
    <row r="24" ht="20.1" customHeight="1" spans="1:7">
      <c r="A24" s="30" t="s">
        <v>331</v>
      </c>
      <c r="B24" s="74" t="s">
        <v>334</v>
      </c>
      <c r="C24" s="83" t="s">
        <v>86</v>
      </c>
      <c r="D24" s="30" t="s">
        <v>335</v>
      </c>
      <c r="E24" s="84">
        <v>2000</v>
      </c>
      <c r="F24" s="85">
        <v>0</v>
      </c>
      <c r="G24" s="76">
        <v>2000</v>
      </c>
    </row>
    <row r="25" ht="20.1" customHeight="1" spans="1:7">
      <c r="A25" s="30" t="s">
        <v>331</v>
      </c>
      <c r="B25" s="74" t="s">
        <v>94</v>
      </c>
      <c r="C25" s="83" t="s">
        <v>86</v>
      </c>
      <c r="D25" s="30" t="s">
        <v>336</v>
      </c>
      <c r="E25" s="84">
        <v>3000</v>
      </c>
      <c r="F25" s="85">
        <v>0</v>
      </c>
      <c r="G25" s="76">
        <v>3000</v>
      </c>
    </row>
    <row r="26" ht="20.1" customHeight="1" spans="1:7">
      <c r="A26" s="30" t="s">
        <v>331</v>
      </c>
      <c r="B26" s="74" t="s">
        <v>91</v>
      </c>
      <c r="C26" s="83" t="s">
        <v>86</v>
      </c>
      <c r="D26" s="30" t="s">
        <v>337</v>
      </c>
      <c r="E26" s="84">
        <v>5000</v>
      </c>
      <c r="F26" s="85">
        <v>0</v>
      </c>
      <c r="G26" s="76">
        <v>5000</v>
      </c>
    </row>
    <row r="27" ht="20.1" customHeight="1" spans="1:7">
      <c r="A27" s="30" t="s">
        <v>331</v>
      </c>
      <c r="B27" s="74" t="s">
        <v>316</v>
      </c>
      <c r="C27" s="83" t="s">
        <v>86</v>
      </c>
      <c r="D27" s="30" t="s">
        <v>338</v>
      </c>
      <c r="E27" s="84">
        <v>5000</v>
      </c>
      <c r="F27" s="85">
        <v>0</v>
      </c>
      <c r="G27" s="76">
        <v>5000</v>
      </c>
    </row>
    <row r="28" ht="20.1" customHeight="1" spans="1:7">
      <c r="A28" s="30" t="s">
        <v>331</v>
      </c>
      <c r="B28" s="74" t="s">
        <v>98</v>
      </c>
      <c r="C28" s="83" t="s">
        <v>86</v>
      </c>
      <c r="D28" s="30" t="s">
        <v>339</v>
      </c>
      <c r="E28" s="84">
        <v>21000</v>
      </c>
      <c r="F28" s="85">
        <v>0</v>
      </c>
      <c r="G28" s="76">
        <v>21000</v>
      </c>
    </row>
    <row r="29" ht="20.1" customHeight="1" spans="1:7">
      <c r="A29" s="30" t="s">
        <v>331</v>
      </c>
      <c r="B29" s="74" t="s">
        <v>340</v>
      </c>
      <c r="C29" s="83" t="s">
        <v>86</v>
      </c>
      <c r="D29" s="30" t="s">
        <v>176</v>
      </c>
      <c r="E29" s="84">
        <v>7000</v>
      </c>
      <c r="F29" s="85">
        <v>0</v>
      </c>
      <c r="G29" s="76">
        <v>7000</v>
      </c>
    </row>
    <row r="30" ht="20.1" customHeight="1" spans="1:7">
      <c r="A30" s="30" t="s">
        <v>331</v>
      </c>
      <c r="B30" s="74" t="s">
        <v>341</v>
      </c>
      <c r="C30" s="83" t="s">
        <v>86</v>
      </c>
      <c r="D30" s="30" t="s">
        <v>177</v>
      </c>
      <c r="E30" s="84">
        <v>900</v>
      </c>
      <c r="F30" s="85">
        <v>0</v>
      </c>
      <c r="G30" s="76">
        <v>900</v>
      </c>
    </row>
    <row r="31" ht="20.1" customHeight="1" spans="1:7">
      <c r="A31" s="30" t="s">
        <v>331</v>
      </c>
      <c r="B31" s="74" t="s">
        <v>342</v>
      </c>
      <c r="C31" s="83" t="s">
        <v>86</v>
      </c>
      <c r="D31" s="30" t="s">
        <v>343</v>
      </c>
      <c r="E31" s="84">
        <v>3000</v>
      </c>
      <c r="F31" s="85">
        <v>0</v>
      </c>
      <c r="G31" s="76">
        <v>3000</v>
      </c>
    </row>
    <row r="32" ht="20.1" customHeight="1" spans="1:7">
      <c r="A32" s="30" t="s">
        <v>331</v>
      </c>
      <c r="B32" s="74" t="s">
        <v>344</v>
      </c>
      <c r="C32" s="83" t="s">
        <v>86</v>
      </c>
      <c r="D32" s="30" t="s">
        <v>345</v>
      </c>
      <c r="E32" s="84">
        <v>14910.33</v>
      </c>
      <c r="F32" s="85">
        <v>0</v>
      </c>
      <c r="G32" s="76">
        <v>14910.33</v>
      </c>
    </row>
    <row r="33" ht="20.1" customHeight="1" spans="1:7">
      <c r="A33" s="30" t="s">
        <v>331</v>
      </c>
      <c r="B33" s="74" t="s">
        <v>346</v>
      </c>
      <c r="C33" s="83" t="s">
        <v>86</v>
      </c>
      <c r="D33" s="30" t="s">
        <v>179</v>
      </c>
      <c r="E33" s="84">
        <v>26200</v>
      </c>
      <c r="F33" s="85">
        <v>0</v>
      </c>
      <c r="G33" s="76">
        <v>26200</v>
      </c>
    </row>
    <row r="34" ht="20.1" customHeight="1" spans="1:7">
      <c r="A34" s="30" t="s">
        <v>347</v>
      </c>
      <c r="B34" s="74" t="s">
        <v>16</v>
      </c>
      <c r="C34" s="83" t="s">
        <v>16</v>
      </c>
      <c r="D34" s="30" t="s">
        <v>348</v>
      </c>
      <c r="E34" s="84">
        <v>60</v>
      </c>
      <c r="F34" s="85">
        <v>60</v>
      </c>
      <c r="G34" s="76">
        <v>0</v>
      </c>
    </row>
    <row r="35" ht="20.1" customHeight="1" spans="1:7">
      <c r="A35" s="30" t="s">
        <v>349</v>
      </c>
      <c r="B35" s="74" t="s">
        <v>319</v>
      </c>
      <c r="C35" s="83" t="s">
        <v>86</v>
      </c>
      <c r="D35" s="30" t="s">
        <v>350</v>
      </c>
      <c r="E35" s="84">
        <v>60</v>
      </c>
      <c r="F35" s="85">
        <v>60</v>
      </c>
      <c r="G35" s="76">
        <v>0</v>
      </c>
    </row>
    <row r="36" ht="20.1" customHeight="1" spans="1:7">
      <c r="A36" s="30" t="s">
        <v>351</v>
      </c>
      <c r="B36" s="74" t="s">
        <v>16</v>
      </c>
      <c r="C36" s="83" t="s">
        <v>16</v>
      </c>
      <c r="D36" s="30" t="s">
        <v>352</v>
      </c>
      <c r="E36" s="84">
        <v>4080</v>
      </c>
      <c r="F36" s="85">
        <v>0</v>
      </c>
      <c r="G36" s="76">
        <v>4080</v>
      </c>
    </row>
    <row r="37" ht="20.1" customHeight="1" spans="1:7">
      <c r="A37" s="30" t="s">
        <v>353</v>
      </c>
      <c r="B37" s="74" t="s">
        <v>316</v>
      </c>
      <c r="C37" s="83" t="s">
        <v>86</v>
      </c>
      <c r="D37" s="30" t="s">
        <v>354</v>
      </c>
      <c r="E37" s="84">
        <v>4080</v>
      </c>
      <c r="F37" s="85">
        <v>0</v>
      </c>
      <c r="G37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9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355</v>
      </c>
    </row>
    <row r="2" ht="20.1" customHeight="1" spans="1:6">
      <c r="A2" s="10" t="s">
        <v>356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67</v>
      </c>
      <c r="B4" s="16"/>
      <c r="C4" s="17"/>
      <c r="D4" s="72" t="s">
        <v>68</v>
      </c>
      <c r="E4" s="52" t="s">
        <v>357</v>
      </c>
      <c r="F4" s="19" t="s">
        <v>72</v>
      </c>
    </row>
    <row r="5" ht="20.1" customHeight="1" spans="1:6">
      <c r="A5" s="23" t="s">
        <v>79</v>
      </c>
      <c r="B5" s="24" t="s">
        <v>80</v>
      </c>
      <c r="C5" s="25" t="s">
        <v>81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59</v>
      </c>
      <c r="F6" s="76">
        <v>1094125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82</v>
      </c>
      <c r="E7" s="75" t="s">
        <v>0</v>
      </c>
      <c r="F7" s="76">
        <v>1094125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87</v>
      </c>
      <c r="F8" s="76">
        <v>1094125</v>
      </c>
    </row>
    <row r="9" ht="20.1" customHeight="1" spans="1:6">
      <c r="A9" s="74" t="s">
        <v>83</v>
      </c>
      <c r="B9" s="74" t="s">
        <v>84</v>
      </c>
      <c r="C9" s="74" t="s">
        <v>85</v>
      </c>
      <c r="D9" s="75" t="s">
        <v>86</v>
      </c>
      <c r="E9" s="75" t="s">
        <v>358</v>
      </c>
      <c r="F9" s="76">
        <v>1094125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XIAOLAJI\Administrator</cp:lastModifiedBy>
  <dcterms:created xsi:type="dcterms:W3CDTF">2020-03-29T07:15:42Z</dcterms:created>
  <dcterms:modified xsi:type="dcterms:W3CDTF">2020-03-29T07:20:40Z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