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613" r:id="rId1"/>
    <sheet name="1" sheetId="614" r:id="rId2"/>
    <sheet name="1-1" sheetId="615" r:id="rId3"/>
    <sheet name="1-2" sheetId="616" r:id="rId4"/>
    <sheet name="2" sheetId="617" r:id="rId5"/>
    <sheet name="2-1" sheetId="618" r:id="rId6"/>
    <sheet name="3" sheetId="619" r:id="rId7"/>
    <sheet name="3-1" sheetId="620" r:id="rId8"/>
    <sheet name="3-2" sheetId="621" r:id="rId9"/>
    <sheet name="3-3" sheetId="622" r:id="rId10"/>
    <sheet name="4" sheetId="623" r:id="rId11"/>
    <sheet name="4-1" sheetId="624" r:id="rId12"/>
    <sheet name="5" sheetId="13" r:id="rId13"/>
    <sheet name="项目绩效" sheetId="625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'1-1'!$A$1:$T$17</definedName>
    <definedName name="_xlnm.Print_Area" localSheetId="3">'1-2'!$A$1:$J$17</definedName>
    <definedName name="_xlnm.Print_Area" localSheetId="4">'2'!$A$1:$H$39</definedName>
    <definedName name="_xlnm.Print_Titles" localSheetId="4">'2'!$1:$39</definedName>
    <definedName name="_xlnm.Print_Area" localSheetId="5">'2-1'!$A$1:$AI$13</definedName>
    <definedName name="_xlnm.Print_Area" localSheetId="6">'3'!$A$1:$DH$26</definedName>
    <definedName name="_xlnm.Print_Area" localSheetId="7">'3-1'!$A$1:$G$28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625" r="D11"/>
  <c r="D10"/>
  <c r="D9"/>
  <c r="D8"/>
  <c r="D7"/>
  <c r="D6"/>
  <c i="624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623" r="F16"/>
  <c r="F15"/>
  <c r="F14"/>
  <c r="F13"/>
  <c r="F12"/>
  <c r="F11"/>
  <c r="F10"/>
  <c r="F9"/>
  <c r="F8"/>
  <c r="F7"/>
  <c i="622" r="E8"/>
  <c r="C8"/>
  <c r="E7"/>
  <c r="C7"/>
  <c i="619"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618"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617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616" r="F17"/>
  <c r="F16"/>
  <c r="F15"/>
  <c r="F14"/>
  <c r="F13"/>
  <c r="F12"/>
  <c r="F11"/>
  <c r="F10"/>
  <c r="F9"/>
  <c r="F8"/>
  <c r="F7"/>
  <c i="614" r="D36"/>
  <c r="D41"/>
  <c r="B36"/>
  <c r="B41"/>
</calcChain>
</file>

<file path=xl/sharedStrings.xml><?xml version="1.0" encoding="utf-8"?>
<sst xmlns="http://schemas.openxmlformats.org/spreadsheetml/2006/main">
  <si>
    <t>红原县公共服务中心</t>
  </si>
  <si>
    <t>2021年部门预算</t>
  </si>
  <si>
    <t xml:space="preserve">报送日期：     年   月   日</t>
  </si>
  <si>
    <t>表1</t>
  </si>
  <si>
    <t>部门收支总表</t>
  </si>
  <si>
    <t>单位名称：红原县公共服务中心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</si>
  <si>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</si>
  <si>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</si>
  <si>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</si>
  <si>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</si>
  <si>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</si>
  <si>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</si>
  <si>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</si>
  <si>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</si>
  <si>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</si>
  <si>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</si>
  <si>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</si>
  <si>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</si>
  <si>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</si>
  <si>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</si>
  <si>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</si>
  <si>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</si>
  <si>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</si>
  <si>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</si>
  <si>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</si>
  <si>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</si>
  <si>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</si>
  <si>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</si>
  <si>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</si>
  <si>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</si>
  <si>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</si>
  <si>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</si>
  <si>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</si>
  <si>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</si>
  <si>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</si>
  <si>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</si>
  <si>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</si>
  <si>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</si>
  <si>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</si>
  <si>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</si>
  <si>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</si>
  <si>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</si>
  <si>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</si>
  <si>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</si>
  <si>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</si>
  <si>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</si>
  <si>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</si>
  <si>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</si>
  <si>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</si>
  <si>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</si>
  <si>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</si>
  <si>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</si>
  <si>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</si>
  <si>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</si>
  <si>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</si>
  <si>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</si>
  <si>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</si>
  <si>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</si>
  <si>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</si>
  <si>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</si>
  <si>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</si>
  <si>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</si>
  <si>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</si>
  <si>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</si>
  <si>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</si>
  <si>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</si>
  <si>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</si>
  <si>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</si>
  <si>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</si>
  <si>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</si>
  <si>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</si>
  <si>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</si>
  <si>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</si>
  <si>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</si>
  <si>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</si>
  <si>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</si>
  <si>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</si>
  <si>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</si>
  <si>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</si>
  <si>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</si>
  <si>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</si>
  <si>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</si>
  <si>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</si>
  <si>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152</t>
  </si>
  <si>
    <t>201</t>
  </si>
  <si>
    <t>03</t>
  </si>
  <si>
    <t>50</t>
  </si>
  <si>
    <t xml:space="preserve">  152</t>
  </si>
  <si>
    <t xml:space="preserve">  事业运行</t>
  </si>
  <si>
    <t>99</t>
  </si>
  <si>
    <t xml:space="preserve">  其他政府办公厅（室）及相关机构事务支出</t>
  </si>
  <si>
    <t>29</t>
  </si>
  <si>
    <t>06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</si>
  <si>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</si>
  <si>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</si>
  <si>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</si>
  <si>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</si>
  <si>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</si>
  <si>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</si>
  <si>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</si>
  <si>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</si>
  <si>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</si>
  <si>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</si>
  <si>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 xml:space="preserve">  其他行政事业单位医疗支出</t>
  </si>
  <si>
    <t>221</t>
  </si>
  <si>
    <t>01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</si>
  <si>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</si>
  <si>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</si>
  <si>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</si>
  <si>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</si>
  <si>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</si>
  <si>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</si>
  <si>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</si>
  <si>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</si>
  <si>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</si>
  <si>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</si>
  <si>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</si>
  <si>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</si>
  <si>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</si>
  <si>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</si>
  <si>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</si>
  <si>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</si>
  <si>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</si>
  <si>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</si>
  <si>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</si>
  <si>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</si>
  <si>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</si>
  <si>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</si>
  <si>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</si>
  <si>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</si>
  <si>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</si>
  <si>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</si>
  <si>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</si>
  <si>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</si>
  <si>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</si>
  <si>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</si>
  <si>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</si>
  <si>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</si>
  <si>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</si>
  <si>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</si>
  <si>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</si>
  <si>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</si>
  <si>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</si>
  <si>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</si>
  <si>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</si>
  <si>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</si>
  <si>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</si>
  <si>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</si>
  <si>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</si>
  <si>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</si>
  <si>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</si>
  <si>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</si>
  <si>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</si>
  <si>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</si>
  <si>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</si>
  <si>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</si>
  <si>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</si>
  <si>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</si>
  <si>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</si>
  <si>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</si>
  <si>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</si>
  <si>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</si>
  <si>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</si>
  <si>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</si>
  <si>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</si>
  <si>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</si>
  <si>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</si>
  <si>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</si>
  <si>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</si>
  <si>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</si>
  <si>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</si>
  <si>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</si>
  <si>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</si>
  <si>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</si>
  <si>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</si>
  <si>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</si>
  <si>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</si>
  <si>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</si>
  <si>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</si>
  <si>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</si>
  <si>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</si>
  <si>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</si>
  <si>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</si>
  <si>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</si>
  <si>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</si>
  <si>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</si>
  <si>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</si>
  <si>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</si>
  <si>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</si>
  <si>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</si>
  <si>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</si>
  <si>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</si>
  <si>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</si>
  <si>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</si>
  <si>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</si>
  <si>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</si>
  <si>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</si>
  <si>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</si>
  <si>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</si>
  <si>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</si>
  <si>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</si>
  <si>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</si>
  <si>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</si>
  <si>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</si>
  <si>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</si>
  <si>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</si>
  <si>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</si>
  <si>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</si>
  <si>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</si>
  <si>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</si>
  <si>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</si>
  <si>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</si>
  <si>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</si>
  <si>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</si>
  <si>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</si>
  <si>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</si>
  <si>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</si>
  <si>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</si>
  <si>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</si>
  <si>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</si>
  <si>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</si>
  <si>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</si>
  <si>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</si>
  <si>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</si>
  <si>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</si>
  <si>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</si>
  <si>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</si>
  <si>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</si>
  <si>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</si>
  <si>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</si>
  <si>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</si>
  <si>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</si>
  <si>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</si>
  <si>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</si>
  <si>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</si>
  <si>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</si>
  <si>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</si>
  <si>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</si>
  <si>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</si>
  <si>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</si>
  <si>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</si>
  <si>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</si>
  <si>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</si>
  <si>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</si>
  <si>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</si>
  <si>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</si>
  <si>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</si>
  <si>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</si>
  <si>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</si>
  <si>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</si>
  <si>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</si>
  <si>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</si>
  <si>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</si>
  <si>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</si>
  <si>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</si>
  <si>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</si>
  <si>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</si>
  <si>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</si>
  <si>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</si>
  <si>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</si>
  <si>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</si>
  <si>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</si>
  <si>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</si>
  <si>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</si>
  <si>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</si>
  <si>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</si>
  <si>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</si>
  <si>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</si>
  <si>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</si>
  <si>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</si>
  <si>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</si>
  <si>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政府办公厅（室）及相关机构事务</t>
  </si>
  <si>
    <t xml:space="preserve">    事业运行</t>
  </si>
  <si>
    <t xml:space="preserve">    其他政府办公厅（室）及相关机构事务支出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</si>
  <si>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</si>
  <si>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</si>
  <si>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</si>
  <si>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</si>
  <si>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</si>
  <si>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</si>
  <si>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</si>
  <si>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</si>
  <si>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</si>
  <si>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</si>
  <si>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其他行政事业单位医疗支出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</si>
  <si>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</si>
  <si>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</si>
  <si>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</si>
  <si>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</si>
  <si>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</si>
  <si>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</si>
  <si>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</si>
  <si>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</si>
  <si>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</si>
  <si>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</si>
  <si>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</si>
  <si>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</si>
  <si>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</si>
  <si>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</si>
  <si>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</si>
  <si>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</si>
  <si>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</si>
  <si>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</si>
  <si>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</si>
  <si>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</si>
  <si>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</si>
  <si>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</si>
  <si>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</si>
  <si>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</si>
  <si>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</si>
  <si>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</si>
  <si>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</si>
  <si>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</si>
  <si>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</si>
  <si>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</si>
  <si>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</si>
  <si>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</si>
  <si>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邮电费</t>
  </si>
  <si>
    <t xml:space="preserve">    差旅费</t>
  </si>
  <si>
    <t>28</t>
  </si>
  <si>
    <t xml:space="preserve">    工会经费</t>
  </si>
  <si>
    <t xml:space="preserve">    公务用车运行维护费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</si>
  <si>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</si>
  <si>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</si>
  <si>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</si>
  <si>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</si>
  <si>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</si>
  <si>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表3-2</t>
  </si>
  <si>
    <t>一般公共预算项目支出预算表</t>
  </si>
  <si>
    <t>单位名称（项目）</t>
  </si>
  <si>
    <t xml:space="preserve">    专项接待费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</si>
  <si>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</si>
  <si>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</si>
  <si>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</si>
  <si>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</si>
  <si>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</si>
  <si>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</si>
  <si>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</si>
  <si>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</si>
  <si>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</si>
  <si>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</si>
  <si>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</si>
  <si>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</si>
  <si>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</si>
  <si>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</si>
  <si>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</si>
  <si>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</si>
  <si>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</si>
  <si>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</si>
  <si>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</si>
  <si>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</si>
  <si>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</si>
  <si>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</si>
  <si>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</si>
  <si>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</si>
  <si>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</si>
  <si>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</si>
  <si>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</si>
  <si>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</si>
  <si>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</si>
  <si>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</si>
  <si>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</si>
  <si>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保障我县中央、省州、市县来访团队、人员的接访有关事宜</t>
  </si>
  <si>
    <t>完成接访任务</t>
  </si>
  <si>
    <t>及时迅速</t>
  </si>
  <si>
    <t>在经济建设中发挥着重要的窗口、桥梁和纽带作用</t>
  </si>
  <si>
    <t>80%</t>
  </si>
  <si>
    <t>县委县政府满意度</t>
  </si>
  <si>
    <t>＞95%</t>
  </si>
  <si>
    <t xml:space="preserve">    </t>
  </si>
  <si>
    <t>完成时限</t>
  </si>
  <si>
    <t>12月底前</t>
  </si>
  <si>
    <t>有利于增进上下级间和单位之间的了解，为领导更好的开展工作提供方便</t>
  </si>
  <si>
    <t>成本测算：经费使用</t>
  </si>
  <si>
    <t>眼科控制经费支出在180万元内</t>
  </si>
  <si>
    <t>有利于开阔视野，学习借鉴更好的工作经验，助推我县发展建设</t>
  </si>
  <si>
    <t>90%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</si>
</sst>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331</v>
      </c>
    </row>
    <row r="2" ht="25.5" customHeight="1">
      <c r="A2" s="10" t="s">
        <v>332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333</v>
      </c>
      <c r="B4" s="162" t="s">
        <v>334</v>
      </c>
      <c r="C4" s="151" t="s">
        <v>335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211</v>
      </c>
      <c r="E5" s="146" t="s">
        <v>336</v>
      </c>
      <c r="F5" s="147"/>
      <c r="G5" s="148"/>
      <c r="H5" s="169" t="s">
        <v>216</v>
      </c>
    </row>
    <row r="6" ht="33.75" customHeight="1">
      <c r="A6" s="66"/>
      <c r="B6" s="66"/>
      <c r="C6" s="170"/>
      <c r="D6" s="67"/>
      <c r="E6" s="171" t="s">
        <v>75</v>
      </c>
      <c r="F6" s="172" t="s">
        <v>337</v>
      </c>
      <c r="G6" s="173" t="s">
        <v>338</v>
      </c>
      <c r="H6" s="156"/>
    </row>
    <row r="7" ht="20.1" customHeight="1">
      <c r="A7" s="72" t="s">
        <v>16</v>
      </c>
      <c r="B7" s="174" t="s">
        <v>60</v>
      </c>
      <c r="C7" s="73">
        <f>SUM(D7,E7,H7)</f>
        <v>1872200</v>
      </c>
      <c r="D7" s="74">
        <v>0</v>
      </c>
      <c r="E7" s="74">
        <f>SUM(F7,G7)</f>
        <v>72200</v>
      </c>
      <c r="F7" s="74">
        <v>0</v>
      </c>
      <c r="G7" s="175">
        <v>72200</v>
      </c>
      <c r="H7" s="176">
        <v>1800000</v>
      </c>
    </row>
    <row r="8" ht="20.1" customHeight="1">
      <c r="A8" s="72" t="s">
        <v>83</v>
      </c>
      <c r="B8" s="174" t="s">
        <v>0</v>
      </c>
      <c r="C8" s="73">
        <f>SUM(D8,E8,H8)</f>
        <v>1872200</v>
      </c>
      <c r="D8" s="74">
        <v>0</v>
      </c>
      <c r="E8" s="74">
        <f>SUM(F8,G8)</f>
        <v>72200</v>
      </c>
      <c r="F8" s="74">
        <v>0</v>
      </c>
      <c r="G8" s="175">
        <v>72200</v>
      </c>
      <c r="H8" s="176">
        <v>1800000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339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340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341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113</v>
      </c>
      <c r="F5" s="52" t="s">
        <v>60</v>
      </c>
      <c r="G5" s="52" t="s">
        <v>109</v>
      </c>
      <c r="H5" s="151" t="s">
        <v>110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342</v>
      </c>
    </row>
    <row r="2" ht="25.5" customHeight="1">
      <c r="A2" s="10" t="s">
        <v>343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333</v>
      </c>
      <c r="B4" s="162" t="s">
        <v>334</v>
      </c>
      <c r="C4" s="151" t="s">
        <v>335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211</v>
      </c>
      <c r="E5" s="146" t="s">
        <v>336</v>
      </c>
      <c r="F5" s="147"/>
      <c r="G5" s="148"/>
      <c r="H5" s="169" t="s">
        <v>216</v>
      </c>
    </row>
    <row r="6" ht="33.75" customHeight="1">
      <c r="A6" s="66"/>
      <c r="B6" s="66"/>
      <c r="C6" s="170"/>
      <c r="D6" s="67"/>
      <c r="E6" s="171" t="s">
        <v>75</v>
      </c>
      <c r="F6" s="172" t="s">
        <v>337</v>
      </c>
      <c r="G6" s="173" t="s">
        <v>338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344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345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346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113</v>
      </c>
      <c r="F5" s="52" t="s">
        <v>60</v>
      </c>
      <c r="G5" s="52" t="s">
        <v>109</v>
      </c>
      <c r="H5" s="151" t="s">
        <v>110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347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348</v>
      </c>
      <c r="B3" s="199" t="s">
        <v>349</v>
      </c>
      <c r="C3" s="199"/>
      <c r="D3" s="199"/>
      <c r="E3" s="199" t="s">
        <v>350</v>
      </c>
      <c r="F3" s="199" t="s">
        <v>351</v>
      </c>
      <c r="G3" s="199" t="s">
        <v>351</v>
      </c>
      <c r="H3" s="199" t="s">
        <v>351</v>
      </c>
      <c r="I3" s="199" t="s">
        <v>351</v>
      </c>
      <c r="J3" s="199" t="s">
        <v>351</v>
      </c>
      <c r="K3" s="199" t="s">
        <v>351</v>
      </c>
    </row>
    <row r="4" ht="21" customHeight="1">
      <c r="A4" s="199"/>
      <c r="B4" s="199" t="s">
        <v>352</v>
      </c>
      <c r="C4" s="199" t="s">
        <v>353</v>
      </c>
      <c r="D4" s="199" t="s">
        <v>354</v>
      </c>
      <c r="E4" s="199"/>
      <c r="F4" s="199" t="s">
        <v>355</v>
      </c>
      <c r="G4" s="199" t="s">
        <v>355</v>
      </c>
      <c r="H4" s="200" t="s">
        <v>356</v>
      </c>
      <c r="I4" s="200" t="s">
        <v>357</v>
      </c>
      <c r="J4" s="200" t="s">
        <v>358</v>
      </c>
      <c r="K4" s="200" t="s">
        <v>359</v>
      </c>
    </row>
    <row r="5" ht="18.75" customHeight="1">
      <c r="A5" s="199"/>
      <c r="B5" s="199"/>
      <c r="C5" s="199"/>
      <c r="D5" s="199"/>
      <c r="E5" s="199"/>
      <c r="F5" s="199" t="s">
        <v>360</v>
      </c>
      <c r="G5" s="200" t="s">
        <v>361</v>
      </c>
      <c r="H5" s="200" t="s">
        <v>360</v>
      </c>
      <c r="I5" s="200" t="s">
        <v>361</v>
      </c>
      <c r="J5" s="200" t="s">
        <v>360</v>
      </c>
      <c r="K5" s="200" t="s">
        <v>361</v>
      </c>
    </row>
    <row r="6" ht="19.5" customHeight="1">
      <c r="A6" s="201" t="s">
        <v>60</v>
      </c>
      <c r="B6" s="202">
        <v>1800000</v>
      </c>
      <c r="C6" s="202">
        <v>1800000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1800000</v>
      </c>
      <c r="C7" s="202">
        <v>1800000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0</v>
      </c>
      <c r="B8" s="202">
        <v>1800000</v>
      </c>
      <c r="C8" s="202">
        <v>1800000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330</v>
      </c>
      <c r="B9" s="202">
        <v>1800000</v>
      </c>
      <c r="C9" s="202">
        <v>1800000</v>
      </c>
      <c r="D9" s="202">
        <f>B9-C9</f>
        <v>0</v>
      </c>
      <c r="E9" s="201" t="s">
        <v>362</v>
      </c>
      <c r="F9" s="201" t="s">
        <v>363</v>
      </c>
      <c r="G9" s="201" t="s">
        <v>364</v>
      </c>
      <c r="H9" s="201" t="s">
        <v>365</v>
      </c>
      <c r="I9" s="201" t="s">
        <v>366</v>
      </c>
      <c r="J9" s="201" t="s">
        <v>367</v>
      </c>
      <c r="K9" s="201" t="s">
        <v>368</v>
      </c>
    </row>
    <row r="10" ht="19.5" customHeight="1">
      <c r="A10" s="201" t="s">
        <v>369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370</v>
      </c>
      <c r="G10" s="201" t="s">
        <v>371</v>
      </c>
      <c r="H10" s="201" t="s">
        <v>372</v>
      </c>
      <c r="I10" s="201" t="s">
        <v>366</v>
      </c>
      <c r="J10" s="201" t="s">
        <v>16</v>
      </c>
      <c r="K10" s="201" t="s">
        <v>16</v>
      </c>
    </row>
    <row r="11" ht="19.5" customHeight="1">
      <c r="A11" s="201" t="s">
        <v>369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373</v>
      </c>
      <c r="G11" s="201" t="s">
        <v>374</v>
      </c>
      <c r="H11" s="201" t="s">
        <v>375</v>
      </c>
      <c r="I11" s="201" t="s">
        <v>376</v>
      </c>
      <c r="J11" s="201" t="s">
        <v>16</v>
      </c>
      <c r="K11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3746852.52</v>
      </c>
      <c r="C6" s="21" t="s">
        <v>12</v>
      </c>
      <c r="D6" s="20">
        <v>3167057.8900000001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265475.12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127654.78999999999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186664.72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3746852.52</v>
      </c>
      <c r="C36" s="28" t="s">
        <v>49</v>
      </c>
      <c r="D36" s="25">
        <f>SUM(D6:D35)</f>
        <v>3746852.5200000005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3746852.52</v>
      </c>
      <c r="C41" s="28" t="s">
        <v>56</v>
      </c>
      <c r="D41" s="25">
        <f>SUM(D36,D37,D39)</f>
        <v>3746852.5200000005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3746852.52</v>
      </c>
      <c r="G7" s="74">
        <v>0</v>
      </c>
      <c r="H7" s="74">
        <v>3746852.52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3746852.52</v>
      </c>
      <c r="G8" s="74">
        <v>0</v>
      </c>
      <c r="H8" s="74">
        <v>3746852.52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1259005.1100000001</v>
      </c>
      <c r="G9" s="74">
        <v>0</v>
      </c>
      <c r="H9" s="74">
        <v>1259005.1100000001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89</v>
      </c>
      <c r="D10" s="72" t="s">
        <v>87</v>
      </c>
      <c r="E10" s="72" t="s">
        <v>90</v>
      </c>
      <c r="F10" s="73">
        <v>1800000</v>
      </c>
      <c r="G10" s="74">
        <v>0</v>
      </c>
      <c r="H10" s="74">
        <v>1800000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91</v>
      </c>
      <c r="C11" s="72" t="s">
        <v>92</v>
      </c>
      <c r="D11" s="72" t="s">
        <v>87</v>
      </c>
      <c r="E11" s="72" t="s">
        <v>93</v>
      </c>
      <c r="F11" s="73">
        <v>13595.360000000001</v>
      </c>
      <c r="G11" s="74">
        <v>0</v>
      </c>
      <c r="H11" s="74">
        <v>13595.360000000001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94</v>
      </c>
      <c r="C12" s="72" t="s">
        <v>86</v>
      </c>
      <c r="D12" s="72" t="s">
        <v>87</v>
      </c>
      <c r="E12" s="72" t="s">
        <v>88</v>
      </c>
      <c r="F12" s="73">
        <v>94457.419999999998</v>
      </c>
      <c r="G12" s="74">
        <v>0</v>
      </c>
      <c r="H12" s="74">
        <v>94457.419999999998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95</v>
      </c>
      <c r="B13" s="72" t="s">
        <v>96</v>
      </c>
      <c r="C13" s="72" t="s">
        <v>96</v>
      </c>
      <c r="D13" s="72" t="s">
        <v>87</v>
      </c>
      <c r="E13" s="72" t="s">
        <v>97</v>
      </c>
      <c r="F13" s="73">
        <v>176983.42999999999</v>
      </c>
      <c r="G13" s="74">
        <v>0</v>
      </c>
      <c r="H13" s="74">
        <v>176983.42999999999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95</v>
      </c>
      <c r="B14" s="72" t="s">
        <v>96</v>
      </c>
      <c r="C14" s="72" t="s">
        <v>92</v>
      </c>
      <c r="D14" s="72" t="s">
        <v>87</v>
      </c>
      <c r="E14" s="72" t="s">
        <v>98</v>
      </c>
      <c r="F14" s="73">
        <v>88491.690000000002</v>
      </c>
      <c r="G14" s="74">
        <v>0</v>
      </c>
      <c r="H14" s="74">
        <v>88491.690000000002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99</v>
      </c>
      <c r="B15" s="72" t="s">
        <v>100</v>
      </c>
      <c r="C15" s="72" t="s">
        <v>101</v>
      </c>
      <c r="D15" s="72" t="s">
        <v>87</v>
      </c>
      <c r="E15" s="72" t="s">
        <v>102</v>
      </c>
      <c r="F15" s="73">
        <v>108865.91</v>
      </c>
      <c r="G15" s="74">
        <v>0</v>
      </c>
      <c r="H15" s="74">
        <v>108865.91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99</v>
      </c>
      <c r="B16" s="72" t="s">
        <v>100</v>
      </c>
      <c r="C16" s="72" t="s">
        <v>89</v>
      </c>
      <c r="D16" s="72" t="s">
        <v>87</v>
      </c>
      <c r="E16" s="72" t="s">
        <v>103</v>
      </c>
      <c r="F16" s="73">
        <v>18788.880000000001</v>
      </c>
      <c r="G16" s="74">
        <v>0</v>
      </c>
      <c r="H16" s="74">
        <v>18788.880000000001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104</v>
      </c>
      <c r="B17" s="72" t="s">
        <v>101</v>
      </c>
      <c r="C17" s="72" t="s">
        <v>105</v>
      </c>
      <c r="D17" s="72" t="s">
        <v>87</v>
      </c>
      <c r="E17" s="72" t="s">
        <v>106</v>
      </c>
      <c r="F17" s="73">
        <v>186664.72</v>
      </c>
      <c r="G17" s="74">
        <v>0</v>
      </c>
      <c r="H17" s="74">
        <v>186664.72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107</v>
      </c>
    </row>
    <row r="2" ht="20.1" customHeight="1">
      <c r="A2" s="10" t="s">
        <v>108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109</v>
      </c>
      <c r="H4" s="90" t="s">
        <v>110</v>
      </c>
      <c r="I4" s="90" t="s">
        <v>111</v>
      </c>
      <c r="J4" s="91" t="s">
        <v>112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113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3746852.52</v>
      </c>
      <c r="G7" s="103">
        <v>1946852.52</v>
      </c>
      <c r="H7" s="103">
        <v>1800000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3746852.52</v>
      </c>
      <c r="G8" s="103">
        <v>1946852.52</v>
      </c>
      <c r="H8" s="103">
        <v>1800000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1259005.1100000001</v>
      </c>
      <c r="G9" s="103">
        <v>1259005.1100000001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89</v>
      </c>
      <c r="D10" s="101" t="s">
        <v>87</v>
      </c>
      <c r="E10" s="101" t="s">
        <v>90</v>
      </c>
      <c r="F10" s="102">
        <f>SUM(G10:J10)</f>
        <v>1800000</v>
      </c>
      <c r="G10" s="103">
        <v>0</v>
      </c>
      <c r="H10" s="103">
        <v>1800000</v>
      </c>
      <c r="I10" s="103"/>
      <c r="J10" s="104"/>
      <c r="K10"/>
      <c r="L10"/>
    </row>
    <row r="11" ht="20.1" customHeight="1">
      <c r="A11" s="100" t="s">
        <v>84</v>
      </c>
      <c r="B11" s="100" t="s">
        <v>91</v>
      </c>
      <c r="C11" s="100" t="s">
        <v>92</v>
      </c>
      <c r="D11" s="101" t="s">
        <v>87</v>
      </c>
      <c r="E11" s="101" t="s">
        <v>93</v>
      </c>
      <c r="F11" s="102">
        <f>SUM(G11:J11)</f>
        <v>13595.360000000001</v>
      </c>
      <c r="G11" s="103">
        <v>13595.360000000001</v>
      </c>
      <c r="H11" s="103">
        <v>0</v>
      </c>
      <c r="I11" s="103"/>
      <c r="J11" s="104"/>
      <c r="K11"/>
      <c r="L11"/>
    </row>
    <row r="12" ht="20.1" customHeight="1">
      <c r="A12" s="100" t="s">
        <v>84</v>
      </c>
      <c r="B12" s="100" t="s">
        <v>94</v>
      </c>
      <c r="C12" s="100" t="s">
        <v>86</v>
      </c>
      <c r="D12" s="101" t="s">
        <v>87</v>
      </c>
      <c r="E12" s="101" t="s">
        <v>88</v>
      </c>
      <c r="F12" s="102">
        <f>SUM(G12:J12)</f>
        <v>94457.419999999998</v>
      </c>
      <c r="G12" s="103">
        <v>94457.419999999998</v>
      </c>
      <c r="H12" s="103">
        <v>0</v>
      </c>
      <c r="I12" s="103"/>
      <c r="J12" s="104"/>
      <c r="K12"/>
      <c r="L12"/>
    </row>
    <row r="13" ht="20.1" customHeight="1">
      <c r="A13" s="100" t="s">
        <v>95</v>
      </c>
      <c r="B13" s="100" t="s">
        <v>96</v>
      </c>
      <c r="C13" s="100" t="s">
        <v>96</v>
      </c>
      <c r="D13" s="101" t="s">
        <v>87</v>
      </c>
      <c r="E13" s="101" t="s">
        <v>97</v>
      </c>
      <c r="F13" s="102">
        <f>SUM(G13:J13)</f>
        <v>176983.42999999999</v>
      </c>
      <c r="G13" s="103">
        <v>176983.42999999999</v>
      </c>
      <c r="H13" s="103">
        <v>0</v>
      </c>
      <c r="I13" s="103"/>
      <c r="J13" s="104"/>
      <c r="K13"/>
      <c r="L13"/>
    </row>
    <row r="14" ht="20.1" customHeight="1">
      <c r="A14" s="100" t="s">
        <v>95</v>
      </c>
      <c r="B14" s="100" t="s">
        <v>96</v>
      </c>
      <c r="C14" s="100" t="s">
        <v>92</v>
      </c>
      <c r="D14" s="101" t="s">
        <v>87</v>
      </c>
      <c r="E14" s="101" t="s">
        <v>98</v>
      </c>
      <c r="F14" s="102">
        <f>SUM(G14:J14)</f>
        <v>88491.690000000002</v>
      </c>
      <c r="G14" s="103">
        <v>88491.690000000002</v>
      </c>
      <c r="H14" s="103">
        <v>0</v>
      </c>
      <c r="I14" s="103"/>
      <c r="J14" s="104"/>
      <c r="K14"/>
      <c r="L14"/>
    </row>
    <row r="15" ht="20.1" customHeight="1">
      <c r="A15" s="100" t="s">
        <v>99</v>
      </c>
      <c r="B15" s="100" t="s">
        <v>100</v>
      </c>
      <c r="C15" s="100" t="s">
        <v>101</v>
      </c>
      <c r="D15" s="101" t="s">
        <v>87</v>
      </c>
      <c r="E15" s="101" t="s">
        <v>102</v>
      </c>
      <c r="F15" s="102">
        <f>SUM(G15:J15)</f>
        <v>108865.91</v>
      </c>
      <c r="G15" s="103">
        <v>108865.91</v>
      </c>
      <c r="H15" s="103">
        <v>0</v>
      </c>
      <c r="I15" s="103"/>
      <c r="J15" s="104"/>
      <c r="K15"/>
      <c r="L15"/>
    </row>
    <row r="16" ht="20.1" customHeight="1">
      <c r="A16" s="100" t="s">
        <v>99</v>
      </c>
      <c r="B16" s="100" t="s">
        <v>100</v>
      </c>
      <c r="C16" s="100" t="s">
        <v>89</v>
      </c>
      <c r="D16" s="101" t="s">
        <v>87</v>
      </c>
      <c r="E16" s="101" t="s">
        <v>103</v>
      </c>
      <c r="F16" s="102">
        <f>SUM(G16:J16)</f>
        <v>18788.880000000001</v>
      </c>
      <c r="G16" s="103">
        <v>18788.880000000001</v>
      </c>
      <c r="H16" s="103">
        <v>0</v>
      </c>
      <c r="I16" s="103"/>
      <c r="J16" s="104"/>
      <c r="K16"/>
      <c r="L16"/>
    </row>
    <row r="17" ht="20.1" customHeight="1">
      <c r="A17" s="100" t="s">
        <v>104</v>
      </c>
      <c r="B17" s="100" t="s">
        <v>101</v>
      </c>
      <c r="C17" s="100" t="s">
        <v>105</v>
      </c>
      <c r="D17" s="101" t="s">
        <v>87</v>
      </c>
      <c r="E17" s="101" t="s">
        <v>106</v>
      </c>
      <c r="F17" s="102">
        <f>SUM(G17:J17)</f>
        <v>186664.72</v>
      </c>
      <c r="G17" s="103">
        <v>186664.72</v>
      </c>
      <c r="H17" s="103">
        <v>0</v>
      </c>
      <c r="I17" s="103"/>
      <c r="J17" s="104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114</v>
      </c>
    </row>
    <row r="2" ht="20.25" customHeight="1">
      <c r="A2" s="10" t="s">
        <v>115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116</v>
      </c>
      <c r="F5" s="18" t="s">
        <v>117</v>
      </c>
      <c r="G5" s="17" t="s">
        <v>118</v>
      </c>
      <c r="H5" s="106" t="s">
        <v>119</v>
      </c>
    </row>
    <row r="6" ht="20.25" customHeight="1">
      <c r="A6" s="107" t="s">
        <v>120</v>
      </c>
      <c r="B6" s="108">
        <f>SUM(B7:B9)</f>
        <v>3746852.52</v>
      </c>
      <c r="C6" s="109" t="s">
        <v>121</v>
      </c>
      <c r="D6" s="110">
        <f>SUM(E6,F6,G6,H6)</f>
        <v>3746852.5200000005</v>
      </c>
      <c r="E6" s="110">
        <f t="shared" ref="E6:H6" si="0">SUM(E7:E36)</f>
        <v>3746852.5200000005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122</v>
      </c>
      <c r="B7" s="110">
        <v>3746852.52</v>
      </c>
      <c r="C7" s="109" t="s">
        <v>123</v>
      </c>
      <c r="D7" s="25">
        <f t="shared" ref="D7:D36" si="1">SUM(E7:H7)</f>
        <v>3167057.8900000001</v>
      </c>
      <c r="E7" s="110">
        <v>3167057.8900000001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124</v>
      </c>
      <c r="B8" s="112">
        <v>0</v>
      </c>
      <c r="C8" s="109" t="s">
        <v>125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126</v>
      </c>
      <c r="B9" s="24" t="s">
        <v>16</v>
      </c>
      <c r="C9" s="109" t="s">
        <v>127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128</v>
      </c>
      <c r="B10" s="113">
        <f>SUM(B11:B14)</f>
        <v>0</v>
      </c>
      <c r="C10" s="109" t="s">
        <v>129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122</v>
      </c>
      <c r="B11" s="112">
        <v>0</v>
      </c>
      <c r="C11" s="109" t="s">
        <v>130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124</v>
      </c>
      <c r="B12" s="112">
        <v>0</v>
      </c>
      <c r="C12" s="109" t="s">
        <v>131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126</v>
      </c>
      <c r="B13" s="112" t="s">
        <v>16</v>
      </c>
      <c r="C13" s="109" t="s">
        <v>132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133</v>
      </c>
      <c r="B14" s="24"/>
      <c r="C14" s="109" t="s">
        <v>134</v>
      </c>
      <c r="D14" s="25">
        <f t="shared" si="1"/>
        <v>265475.12</v>
      </c>
      <c r="E14" s="112">
        <v>265475.12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135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136</v>
      </c>
      <c r="D16" s="25">
        <f t="shared" si="1"/>
        <v>127654.78999999999</v>
      </c>
      <c r="E16" s="112">
        <v>127654.78999999999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137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138</v>
      </c>
      <c r="D18" s="25">
        <f t="shared" si="1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139</v>
      </c>
      <c r="D19" s="25">
        <f t="shared" si="1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140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141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142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143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144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145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146</v>
      </c>
      <c r="D26" s="25">
        <f t="shared" si="1"/>
        <v>186664.72</v>
      </c>
      <c r="E26" s="112">
        <v>186664.72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147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148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149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150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151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152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153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154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155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156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157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3746852.52</v>
      </c>
      <c r="C39" s="28" t="s">
        <v>56</v>
      </c>
      <c r="D39" s="25">
        <f>SUM(E39:H39)</f>
        <v>3746852.5200000005</v>
      </c>
      <c r="E39" s="126">
        <f>SUM(E7:E37)</f>
        <v>3746852.5200000005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158</v>
      </c>
    </row>
    <row r="2" s="1" customFormat="1" ht="20.1" customHeight="1">
      <c r="A2" s="10" t="s">
        <v>159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160</v>
      </c>
      <c r="F4" s="49" t="s">
        <v>161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162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163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164</v>
      </c>
      <c r="H5" s="134"/>
      <c r="I5" s="134"/>
      <c r="J5" s="134" t="s">
        <v>165</v>
      </c>
      <c r="K5" s="134"/>
      <c r="L5" s="134"/>
      <c r="M5" s="134" t="s">
        <v>166</v>
      </c>
      <c r="N5" s="134"/>
      <c r="O5" s="134"/>
      <c r="P5" s="134" t="s">
        <v>60</v>
      </c>
      <c r="Q5" s="134" t="s">
        <v>164</v>
      </c>
      <c r="R5" s="134"/>
      <c r="S5" s="134"/>
      <c r="T5" s="134" t="s">
        <v>165</v>
      </c>
      <c r="U5" s="134"/>
      <c r="V5" s="134"/>
      <c r="W5" s="134" t="s">
        <v>166</v>
      </c>
      <c r="X5" s="134"/>
      <c r="Y5" s="134"/>
      <c r="Z5" s="134" t="s">
        <v>60</v>
      </c>
      <c r="AA5" s="134" t="s">
        <v>164</v>
      </c>
      <c r="AB5" s="134"/>
      <c r="AC5" s="134"/>
      <c r="AD5" s="134" t="s">
        <v>165</v>
      </c>
      <c r="AE5" s="134"/>
      <c r="AF5" s="134"/>
      <c r="AG5" s="134" t="s">
        <v>166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109</v>
      </c>
      <c r="I6" s="134" t="s">
        <v>110</v>
      </c>
      <c r="J6" s="134" t="s">
        <v>75</v>
      </c>
      <c r="K6" s="134" t="s">
        <v>109</v>
      </c>
      <c r="L6" s="134" t="s">
        <v>110</v>
      </c>
      <c r="M6" s="134" t="s">
        <v>75</v>
      </c>
      <c r="N6" s="134" t="s">
        <v>109</v>
      </c>
      <c r="O6" s="134" t="s">
        <v>110</v>
      </c>
      <c r="P6" s="134"/>
      <c r="Q6" s="134" t="s">
        <v>75</v>
      </c>
      <c r="R6" s="134" t="s">
        <v>109</v>
      </c>
      <c r="S6" s="134" t="s">
        <v>110</v>
      </c>
      <c r="T6" s="134" t="s">
        <v>75</v>
      </c>
      <c r="U6" s="134" t="s">
        <v>109</v>
      </c>
      <c r="V6" s="134" t="s">
        <v>110</v>
      </c>
      <c r="W6" s="134" t="s">
        <v>75</v>
      </c>
      <c r="X6" s="134" t="s">
        <v>109</v>
      </c>
      <c r="Y6" s="134" t="s">
        <v>110</v>
      </c>
      <c r="Z6" s="134"/>
      <c r="AA6" s="134" t="s">
        <v>75</v>
      </c>
      <c r="AB6" s="134" t="s">
        <v>109</v>
      </c>
      <c r="AC6" s="134" t="s">
        <v>110</v>
      </c>
      <c r="AD6" s="134" t="s">
        <v>75</v>
      </c>
      <c r="AE6" s="134" t="s">
        <v>109</v>
      </c>
      <c r="AF6" s="134" t="s">
        <v>110</v>
      </c>
      <c r="AG6" s="134" t="s">
        <v>75</v>
      </c>
      <c r="AH6" s="134" t="s">
        <v>109</v>
      </c>
      <c r="AI6" s="134" t="s">
        <v>110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3746852.52</v>
      </c>
      <c r="F7" s="79">
        <f>SUM(G7,J7,M7)</f>
        <v>3746852.52</v>
      </c>
      <c r="G7" s="79">
        <f>SUM(H7,I7)</f>
        <v>3746852.52</v>
      </c>
      <c r="H7" s="79">
        <v>1946852.52</v>
      </c>
      <c r="I7" s="79">
        <v>1800000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3746852.52</v>
      </c>
      <c r="F8" s="79">
        <f>SUM(G8,J8,M8)</f>
        <v>3746852.52</v>
      </c>
      <c r="G8" s="79">
        <f>SUM(H8,I8)</f>
        <v>3746852.52</v>
      </c>
      <c r="H8" s="79">
        <v>1946852.52</v>
      </c>
      <c r="I8" s="79">
        <v>1800000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167</v>
      </c>
      <c r="B9" s="137" t="s">
        <v>16</v>
      </c>
      <c r="C9" s="137" t="s">
        <v>16</v>
      </c>
      <c r="D9" s="137" t="s">
        <v>168</v>
      </c>
      <c r="E9" s="79">
        <f>SUM(F9,P9,Z9)</f>
        <v>3745540.52</v>
      </c>
      <c r="F9" s="79">
        <f>SUM(G9,J9,M9)</f>
        <v>3745540.52</v>
      </c>
      <c r="G9" s="79">
        <f>SUM(H9,I9)</f>
        <v>3745540.52</v>
      </c>
      <c r="H9" s="79">
        <v>1945540.52</v>
      </c>
      <c r="I9" s="79">
        <v>1800000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169</v>
      </c>
      <c r="B10" s="137" t="s">
        <v>105</v>
      </c>
      <c r="C10" s="137" t="s">
        <v>87</v>
      </c>
      <c r="D10" s="137" t="s">
        <v>170</v>
      </c>
      <c r="E10" s="79">
        <f>SUM(F10,P10,Z10)</f>
        <v>1758683.6899999999</v>
      </c>
      <c r="F10" s="79">
        <f>SUM(G10,J10,M10)</f>
        <v>1758683.6899999999</v>
      </c>
      <c r="G10" s="79">
        <f>SUM(H10,I10)</f>
        <v>1758683.6899999999</v>
      </c>
      <c r="H10" s="79">
        <v>1758683.6899999999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169</v>
      </c>
      <c r="B11" s="137" t="s">
        <v>101</v>
      </c>
      <c r="C11" s="137" t="s">
        <v>87</v>
      </c>
      <c r="D11" s="137" t="s">
        <v>171</v>
      </c>
      <c r="E11" s="79">
        <f>SUM(F11,P11,Z11)</f>
        <v>1986856.8300000001</v>
      </c>
      <c r="F11" s="79">
        <f>SUM(G11,J11,M11)</f>
        <v>1986856.8300000001</v>
      </c>
      <c r="G11" s="79">
        <f>SUM(H11,I11)</f>
        <v>1986856.8300000001</v>
      </c>
      <c r="H11" s="79">
        <v>186856.82999999999</v>
      </c>
      <c r="I11" s="79">
        <v>1800000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172</v>
      </c>
      <c r="B12" s="137" t="s">
        <v>16</v>
      </c>
      <c r="C12" s="137" t="s">
        <v>16</v>
      </c>
      <c r="D12" s="137" t="s">
        <v>173</v>
      </c>
      <c r="E12" s="79">
        <f>SUM(F12,P12,Z12)</f>
        <v>1312</v>
      </c>
      <c r="F12" s="79">
        <f>SUM(G12,J12,M12)</f>
        <v>1312</v>
      </c>
      <c r="G12" s="79">
        <f>SUM(H12,I12)</f>
        <v>1312</v>
      </c>
      <c r="H12" s="79">
        <v>1312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174</v>
      </c>
      <c r="B13" s="137" t="s">
        <v>105</v>
      </c>
      <c r="C13" s="137" t="s">
        <v>87</v>
      </c>
      <c r="D13" s="137" t="s">
        <v>175</v>
      </c>
      <c r="E13" s="79">
        <f>SUM(F13,P13,Z13)</f>
        <v>1312</v>
      </c>
      <c r="F13" s="79">
        <f>SUM(G13,J13,M13)</f>
        <v>1312</v>
      </c>
      <c r="G13" s="79">
        <f>SUM(H13,I13)</f>
        <v>1312</v>
      </c>
      <c r="H13" s="79">
        <v>1312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176</v>
      </c>
    </row>
    <row r="2" ht="20.1" customHeight="1">
      <c r="A2" s="10" t="s">
        <v>177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178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179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180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181</v>
      </c>
      <c r="BJ4" s="140"/>
      <c r="BK4" s="140"/>
      <c r="BL4" s="140"/>
      <c r="BM4" s="140"/>
      <c r="BN4" s="140" t="s">
        <v>182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183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184</v>
      </c>
      <c r="CS4" s="140"/>
      <c r="CT4" s="140"/>
      <c r="CU4" s="140" t="s">
        <v>185</v>
      </c>
      <c r="CV4" s="140"/>
      <c r="CW4" s="140"/>
      <c r="CX4" s="140"/>
      <c r="CY4" s="140"/>
      <c r="CZ4" s="140"/>
      <c r="DA4" s="140" t="s">
        <v>186</v>
      </c>
      <c r="DB4" s="140"/>
      <c r="DC4" s="140"/>
      <c r="DD4" s="140" t="s">
        <v>187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188</v>
      </c>
      <c r="H5" s="134" t="s">
        <v>189</v>
      </c>
      <c r="I5" s="134" t="s">
        <v>190</v>
      </c>
      <c r="J5" s="134" t="s">
        <v>191</v>
      </c>
      <c r="K5" s="134" t="s">
        <v>192</v>
      </c>
      <c r="L5" s="134" t="s">
        <v>193</v>
      </c>
      <c r="M5" s="134" t="s">
        <v>194</v>
      </c>
      <c r="N5" s="134" t="s">
        <v>195</v>
      </c>
      <c r="O5" s="134" t="s">
        <v>196</v>
      </c>
      <c r="P5" s="134" t="s">
        <v>197</v>
      </c>
      <c r="Q5" s="134" t="s">
        <v>198</v>
      </c>
      <c r="R5" s="134" t="s">
        <v>199</v>
      </c>
      <c r="S5" s="134" t="s">
        <v>200</v>
      </c>
      <c r="T5" s="134" t="s">
        <v>75</v>
      </c>
      <c r="U5" s="134" t="s">
        <v>201</v>
      </c>
      <c r="V5" s="134" t="s">
        <v>202</v>
      </c>
      <c r="W5" s="134" t="s">
        <v>203</v>
      </c>
      <c r="X5" s="134" t="s">
        <v>204</v>
      </c>
      <c r="Y5" s="134" t="s">
        <v>205</v>
      </c>
      <c r="Z5" s="134" t="s">
        <v>206</v>
      </c>
      <c r="AA5" s="134" t="s">
        <v>207</v>
      </c>
      <c r="AB5" s="134" t="s">
        <v>208</v>
      </c>
      <c r="AC5" s="134" t="s">
        <v>209</v>
      </c>
      <c r="AD5" s="134" t="s">
        <v>210</v>
      </c>
      <c r="AE5" s="134" t="s">
        <v>211</v>
      </c>
      <c r="AF5" s="134" t="s">
        <v>212</v>
      </c>
      <c r="AG5" s="134" t="s">
        <v>213</v>
      </c>
      <c r="AH5" s="134" t="s">
        <v>214</v>
      </c>
      <c r="AI5" s="134" t="s">
        <v>215</v>
      </c>
      <c r="AJ5" s="134" t="s">
        <v>216</v>
      </c>
      <c r="AK5" s="134" t="s">
        <v>217</v>
      </c>
      <c r="AL5" s="134" t="s">
        <v>218</v>
      </c>
      <c r="AM5" s="134" t="s">
        <v>219</v>
      </c>
      <c r="AN5" s="134" t="s">
        <v>220</v>
      </c>
      <c r="AO5" s="134" t="s">
        <v>221</v>
      </c>
      <c r="AP5" s="134" t="s">
        <v>222</v>
      </c>
      <c r="AQ5" s="134" t="s">
        <v>223</v>
      </c>
      <c r="AR5" s="134" t="s">
        <v>224</v>
      </c>
      <c r="AS5" s="134" t="s">
        <v>225</v>
      </c>
      <c r="AT5" s="134" t="s">
        <v>226</v>
      </c>
      <c r="AU5" s="134" t="s">
        <v>227</v>
      </c>
      <c r="AV5" s="134" t="s">
        <v>75</v>
      </c>
      <c r="AW5" s="134" t="s">
        <v>228</v>
      </c>
      <c r="AX5" s="134" t="s">
        <v>229</v>
      </c>
      <c r="AY5" s="134" t="s">
        <v>230</v>
      </c>
      <c r="AZ5" s="134" t="s">
        <v>231</v>
      </c>
      <c r="BA5" s="134" t="s">
        <v>232</v>
      </c>
      <c r="BB5" s="134" t="s">
        <v>233</v>
      </c>
      <c r="BC5" s="134" t="s">
        <v>199</v>
      </c>
      <c r="BD5" s="134" t="s">
        <v>234</v>
      </c>
      <c r="BE5" s="134" t="s">
        <v>235</v>
      </c>
      <c r="BF5" s="134" t="s">
        <v>236</v>
      </c>
      <c r="BG5" s="141" t="s">
        <v>237</v>
      </c>
      <c r="BH5" s="134" t="s">
        <v>238</v>
      </c>
      <c r="BI5" s="134" t="s">
        <v>75</v>
      </c>
      <c r="BJ5" s="134" t="s">
        <v>239</v>
      </c>
      <c r="BK5" s="134" t="s">
        <v>240</v>
      </c>
      <c r="BL5" s="134" t="s">
        <v>241</v>
      </c>
      <c r="BM5" s="134" t="s">
        <v>242</v>
      </c>
      <c r="BN5" s="134" t="s">
        <v>75</v>
      </c>
      <c r="BO5" s="134" t="s">
        <v>243</v>
      </c>
      <c r="BP5" s="134" t="s">
        <v>244</v>
      </c>
      <c r="BQ5" s="134" t="s">
        <v>245</v>
      </c>
      <c r="BR5" s="134" t="s">
        <v>246</v>
      </c>
      <c r="BS5" s="134" t="s">
        <v>247</v>
      </c>
      <c r="BT5" s="134" t="s">
        <v>248</v>
      </c>
      <c r="BU5" s="134" t="s">
        <v>249</v>
      </c>
      <c r="BV5" s="134" t="s">
        <v>250</v>
      </c>
      <c r="BW5" s="134" t="s">
        <v>251</v>
      </c>
      <c r="BX5" s="134" t="s">
        <v>252</v>
      </c>
      <c r="BY5" s="134" t="s">
        <v>253</v>
      </c>
      <c r="BZ5" s="134" t="s">
        <v>254</v>
      </c>
      <c r="CA5" s="134" t="s">
        <v>75</v>
      </c>
      <c r="CB5" s="134" t="s">
        <v>243</v>
      </c>
      <c r="CC5" s="134" t="s">
        <v>244</v>
      </c>
      <c r="CD5" s="134" t="s">
        <v>245</v>
      </c>
      <c r="CE5" s="134" t="s">
        <v>246</v>
      </c>
      <c r="CF5" s="134" t="s">
        <v>247</v>
      </c>
      <c r="CG5" s="134" t="s">
        <v>248</v>
      </c>
      <c r="CH5" s="134" t="s">
        <v>249</v>
      </c>
      <c r="CI5" s="134" t="s">
        <v>255</v>
      </c>
      <c r="CJ5" s="134" t="s">
        <v>256</v>
      </c>
      <c r="CK5" s="134" t="s">
        <v>257</v>
      </c>
      <c r="CL5" s="134" t="s">
        <v>258</v>
      </c>
      <c r="CM5" s="134" t="s">
        <v>250</v>
      </c>
      <c r="CN5" s="134" t="s">
        <v>251</v>
      </c>
      <c r="CO5" s="134" t="s">
        <v>259</v>
      </c>
      <c r="CP5" s="134" t="s">
        <v>253</v>
      </c>
      <c r="CQ5" s="134" t="s">
        <v>183</v>
      </c>
      <c r="CR5" s="134" t="s">
        <v>75</v>
      </c>
      <c r="CS5" s="134" t="s">
        <v>260</v>
      </c>
      <c r="CT5" s="134" t="s">
        <v>261</v>
      </c>
      <c r="CU5" s="134" t="s">
        <v>75</v>
      </c>
      <c r="CV5" s="134" t="s">
        <v>260</v>
      </c>
      <c r="CW5" s="134" t="s">
        <v>262</v>
      </c>
      <c r="CX5" s="134" t="s">
        <v>263</v>
      </c>
      <c r="CY5" s="134" t="s">
        <v>264</v>
      </c>
      <c r="CZ5" s="134" t="s">
        <v>261</v>
      </c>
      <c r="DA5" s="134" t="s">
        <v>75</v>
      </c>
      <c r="DB5" s="134" t="s">
        <v>186</v>
      </c>
      <c r="DC5" s="134" t="s">
        <v>265</v>
      </c>
      <c r="DD5" s="134" t="s">
        <v>75</v>
      </c>
      <c r="DE5" s="134" t="s">
        <v>266</v>
      </c>
      <c r="DF5" s="134" t="s">
        <v>267</v>
      </c>
      <c r="DG5" s="134" t="s">
        <v>268</v>
      </c>
      <c r="DH5" s="134" t="s">
        <v>187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269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3746852.52</v>
      </c>
      <c r="F7" s="79">
        <v>1758683.6899999999</v>
      </c>
      <c r="G7" s="79">
        <v>321612</v>
      </c>
      <c r="H7" s="79">
        <v>481260</v>
      </c>
      <c r="I7" s="79">
        <v>0</v>
      </c>
      <c r="J7" s="79">
        <v>0</v>
      </c>
      <c r="K7" s="79">
        <v>330075.32000000001</v>
      </c>
      <c r="L7" s="79">
        <v>176983.42999999999</v>
      </c>
      <c r="M7" s="79">
        <v>88491.690000000002</v>
      </c>
      <c r="N7" s="79">
        <v>108865.91</v>
      </c>
      <c r="O7" s="79">
        <v>18788.880000000001</v>
      </c>
      <c r="P7" s="79">
        <v>34941.739999999998</v>
      </c>
      <c r="Q7" s="79">
        <v>186664.72</v>
      </c>
      <c r="R7" s="79">
        <v>11000</v>
      </c>
      <c r="S7" s="79">
        <v>0</v>
      </c>
      <c r="T7" s="79">
        <v>1986856.8300000001</v>
      </c>
      <c r="U7" s="79">
        <v>51061.470000000001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10000</v>
      </c>
      <c r="AB7" s="79">
        <v>0</v>
      </c>
      <c r="AC7" s="79">
        <v>0</v>
      </c>
      <c r="AD7" s="79">
        <v>40000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1800000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13595.360000000001</v>
      </c>
      <c r="AQ7" s="79">
        <v>0</v>
      </c>
      <c r="AR7" s="79">
        <v>72200</v>
      </c>
      <c r="AS7" s="79">
        <v>0</v>
      </c>
      <c r="AT7" s="79">
        <v>0</v>
      </c>
      <c r="AU7" s="79">
        <v>0</v>
      </c>
      <c r="AV7" s="79">
        <v>1312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1000</v>
      </c>
      <c r="BD7" s="79">
        <v>0</v>
      </c>
      <c r="BE7" s="79">
        <v>312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270</v>
      </c>
      <c r="E8" s="79">
        <f>SUM(F8,T8,AV8,BI8,BN8,CA8,CR8,CU8,DA8,DD8)</f>
        <v>3167057.8900000001</v>
      </c>
      <c r="F8" s="79">
        <v>1178889.0600000001</v>
      </c>
      <c r="G8" s="79">
        <v>321612</v>
      </c>
      <c r="H8" s="79">
        <v>481260</v>
      </c>
      <c r="I8" s="79">
        <v>0</v>
      </c>
      <c r="J8" s="79">
        <v>0</v>
      </c>
      <c r="K8" s="79">
        <v>330075.32000000001</v>
      </c>
      <c r="L8" s="79">
        <v>0</v>
      </c>
      <c r="M8" s="79">
        <v>0</v>
      </c>
      <c r="N8" s="79">
        <v>0</v>
      </c>
      <c r="O8" s="79">
        <v>0</v>
      </c>
      <c r="P8" s="79">
        <v>34941.739999999998</v>
      </c>
      <c r="Q8" s="79">
        <v>0</v>
      </c>
      <c r="R8" s="79">
        <v>11000</v>
      </c>
      <c r="S8" s="79">
        <v>0</v>
      </c>
      <c r="T8" s="79">
        <v>1986856.8300000001</v>
      </c>
      <c r="U8" s="79">
        <v>51061.470000000001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10000</v>
      </c>
      <c r="AB8" s="79">
        <v>0</v>
      </c>
      <c r="AC8" s="79">
        <v>0</v>
      </c>
      <c r="AD8" s="79">
        <v>40000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1800000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13595.360000000001</v>
      </c>
      <c r="AQ8" s="79">
        <v>0</v>
      </c>
      <c r="AR8" s="79">
        <v>72200</v>
      </c>
      <c r="AS8" s="79">
        <v>0</v>
      </c>
      <c r="AT8" s="79">
        <v>0</v>
      </c>
      <c r="AU8" s="79">
        <v>0</v>
      </c>
      <c r="AV8" s="79">
        <v>1312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1000</v>
      </c>
      <c r="BD8" s="79">
        <v>0</v>
      </c>
      <c r="BE8" s="79">
        <v>312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271</v>
      </c>
      <c r="E9" s="79">
        <f>SUM(F9,T9,AV9,BI9,BN9,CA9,CR9,CU9,DA9,DD9)</f>
        <v>3059005.1099999999</v>
      </c>
      <c r="F9" s="79">
        <v>1084503.6399999999</v>
      </c>
      <c r="G9" s="79">
        <v>290340</v>
      </c>
      <c r="H9" s="79">
        <v>455550</v>
      </c>
      <c r="I9" s="79">
        <v>0</v>
      </c>
      <c r="J9" s="79">
        <v>0</v>
      </c>
      <c r="K9" s="79">
        <v>296423.64000000001</v>
      </c>
      <c r="L9" s="79">
        <v>0</v>
      </c>
      <c r="M9" s="79">
        <v>0</v>
      </c>
      <c r="N9" s="79">
        <v>0</v>
      </c>
      <c r="O9" s="79">
        <v>0</v>
      </c>
      <c r="P9" s="79">
        <v>31190</v>
      </c>
      <c r="Q9" s="79">
        <v>0</v>
      </c>
      <c r="R9" s="79">
        <v>11000</v>
      </c>
      <c r="S9" s="79">
        <v>0</v>
      </c>
      <c r="T9" s="79">
        <v>1973261.47</v>
      </c>
      <c r="U9" s="79">
        <v>51061.470000000001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10000</v>
      </c>
      <c r="AB9" s="79">
        <v>0</v>
      </c>
      <c r="AC9" s="79">
        <v>0</v>
      </c>
      <c r="AD9" s="79">
        <v>40000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1800000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72200</v>
      </c>
      <c r="AS9" s="79">
        <v>0</v>
      </c>
      <c r="AT9" s="79">
        <v>0</v>
      </c>
      <c r="AU9" s="79">
        <v>0</v>
      </c>
      <c r="AV9" s="79">
        <v>1240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1000</v>
      </c>
      <c r="BD9" s="79">
        <v>0</v>
      </c>
      <c r="BE9" s="79">
        <v>240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272</v>
      </c>
      <c r="E10" s="79">
        <f>SUM(F10,T10,AV10,BI10,BN10,CA10,CR10,CU10,DA10,DD10)</f>
        <v>1259005.1099999999</v>
      </c>
      <c r="F10" s="79">
        <v>1084503.6399999999</v>
      </c>
      <c r="G10" s="79">
        <v>290340</v>
      </c>
      <c r="H10" s="79">
        <v>455550</v>
      </c>
      <c r="I10" s="79">
        <v>0</v>
      </c>
      <c r="J10" s="79">
        <v>0</v>
      </c>
      <c r="K10" s="79">
        <v>296423.64000000001</v>
      </c>
      <c r="L10" s="79">
        <v>0</v>
      </c>
      <c r="M10" s="79">
        <v>0</v>
      </c>
      <c r="N10" s="79">
        <v>0</v>
      </c>
      <c r="O10" s="79">
        <v>0</v>
      </c>
      <c r="P10" s="79">
        <v>31190</v>
      </c>
      <c r="Q10" s="79">
        <v>0</v>
      </c>
      <c r="R10" s="79">
        <v>11000</v>
      </c>
      <c r="S10" s="79">
        <v>0</v>
      </c>
      <c r="T10" s="79">
        <v>173261.47</v>
      </c>
      <c r="U10" s="79">
        <v>51061.470000000001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10000</v>
      </c>
      <c r="AB10" s="79">
        <v>0</v>
      </c>
      <c r="AC10" s="79">
        <v>0</v>
      </c>
      <c r="AD10" s="79">
        <v>40000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72200</v>
      </c>
      <c r="AS10" s="79">
        <v>0</v>
      </c>
      <c r="AT10" s="79">
        <v>0</v>
      </c>
      <c r="AU10" s="79">
        <v>0</v>
      </c>
      <c r="AV10" s="79">
        <v>1240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1000</v>
      </c>
      <c r="BD10" s="79">
        <v>0</v>
      </c>
      <c r="BE10" s="79">
        <v>240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89</v>
      </c>
      <c r="D11" s="137" t="s">
        <v>273</v>
      </c>
      <c r="E11" s="79">
        <f>SUM(F11,T11,AV11,BI11,BN11,CA11,CR11,CU11,DA11,DD11)</f>
        <v>1800000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1800000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1800000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16</v>
      </c>
      <c r="B12" s="137" t="s">
        <v>16</v>
      </c>
      <c r="C12" s="137" t="s">
        <v>16</v>
      </c>
      <c r="D12" s="137" t="s">
        <v>274</v>
      </c>
      <c r="E12" s="79">
        <f>SUM(F12,T12,AV12,BI12,BN12,CA12,CR12,CU12,DA12,DD12)</f>
        <v>13595.360000000001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13595.360000000001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13595.360000000001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91</v>
      </c>
      <c r="C13" s="137" t="s">
        <v>92</v>
      </c>
      <c r="D13" s="137" t="s">
        <v>275</v>
      </c>
      <c r="E13" s="79">
        <f>SUM(F13,T13,AV13,BI13,BN13,CA13,CR13,CU13,DA13,DD13)</f>
        <v>13595.360000000001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13595.360000000001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13595.360000000001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276</v>
      </c>
      <c r="E14" s="79">
        <f>SUM(F14,T14,AV14,BI14,BN14,CA14,CR14,CU14,DA14,DD14)</f>
        <v>94457.419999999998</v>
      </c>
      <c r="F14" s="79">
        <v>94385.419999999998</v>
      </c>
      <c r="G14" s="79">
        <v>31272</v>
      </c>
      <c r="H14" s="79">
        <v>25710</v>
      </c>
      <c r="I14" s="79">
        <v>0</v>
      </c>
      <c r="J14" s="79">
        <v>0</v>
      </c>
      <c r="K14" s="79">
        <v>33651.68</v>
      </c>
      <c r="L14" s="79">
        <v>0</v>
      </c>
      <c r="M14" s="79">
        <v>0</v>
      </c>
      <c r="N14" s="79">
        <v>0</v>
      </c>
      <c r="O14" s="79">
        <v>0</v>
      </c>
      <c r="P14" s="79">
        <v>3751.7399999999998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72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72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84</v>
      </c>
      <c r="B15" s="137" t="s">
        <v>94</v>
      </c>
      <c r="C15" s="137" t="s">
        <v>86</v>
      </c>
      <c r="D15" s="137" t="s">
        <v>272</v>
      </c>
      <c r="E15" s="79">
        <f>SUM(F15,T15,AV15,BI15,BN15,CA15,CR15,CU15,DA15,DD15)</f>
        <v>94457.419999999998</v>
      </c>
      <c r="F15" s="79">
        <v>94385.419999999998</v>
      </c>
      <c r="G15" s="79">
        <v>31272</v>
      </c>
      <c r="H15" s="79">
        <v>25710</v>
      </c>
      <c r="I15" s="79">
        <v>0</v>
      </c>
      <c r="J15" s="79">
        <v>0</v>
      </c>
      <c r="K15" s="79">
        <v>33651.68</v>
      </c>
      <c r="L15" s="79">
        <v>0</v>
      </c>
      <c r="M15" s="79">
        <v>0</v>
      </c>
      <c r="N15" s="79">
        <v>0</v>
      </c>
      <c r="O15" s="79">
        <v>0</v>
      </c>
      <c r="P15" s="79">
        <v>3751.7399999999998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72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72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277</v>
      </c>
      <c r="E16" s="79">
        <f>SUM(F16,T16,AV16,BI16,BN16,CA16,CR16,CU16,DA16,DD16)</f>
        <v>265475.12</v>
      </c>
      <c r="F16" s="79">
        <v>265475.12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176983.42999999999</v>
      </c>
      <c r="M16" s="79">
        <v>88491.690000000002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16</v>
      </c>
      <c r="B17" s="137" t="s">
        <v>16</v>
      </c>
      <c r="C17" s="137" t="s">
        <v>16</v>
      </c>
      <c r="D17" s="137" t="s">
        <v>278</v>
      </c>
      <c r="E17" s="79">
        <f>SUM(F17,T17,AV17,BI17,BN17,CA17,CR17,CU17,DA17,DD17)</f>
        <v>265475.12</v>
      </c>
      <c r="F17" s="79">
        <v>265475.12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176983.42999999999</v>
      </c>
      <c r="M17" s="79">
        <v>88491.690000000002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95</v>
      </c>
      <c r="B18" s="137" t="s">
        <v>96</v>
      </c>
      <c r="C18" s="137" t="s">
        <v>96</v>
      </c>
      <c r="D18" s="137" t="s">
        <v>279</v>
      </c>
      <c r="E18" s="79">
        <f>SUM(F18,T18,AV18,BI18,BN18,CA18,CR18,CU18,DA18,DD18)</f>
        <v>176983.42999999999</v>
      </c>
      <c r="F18" s="79">
        <v>176983.42999999999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176983.42999999999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95</v>
      </c>
      <c r="B19" s="137" t="s">
        <v>96</v>
      </c>
      <c r="C19" s="137" t="s">
        <v>92</v>
      </c>
      <c r="D19" s="137" t="s">
        <v>280</v>
      </c>
      <c r="E19" s="79">
        <f>SUM(F19,T19,AV19,BI19,BN19,CA19,CR19,CU19,DA19,DD19)</f>
        <v>88491.690000000002</v>
      </c>
      <c r="F19" s="79">
        <v>88491.690000000002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88491.690000000002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281</v>
      </c>
      <c r="E20" s="79">
        <f>SUM(F20,T20,AV20,BI20,BN20,CA20,CR20,CU20,DA20,DD20)</f>
        <v>127654.78999999999</v>
      </c>
      <c r="F20" s="79">
        <v>127654.78999999999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108865.91</v>
      </c>
      <c r="O20" s="79">
        <v>18788.880000000001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16</v>
      </c>
      <c r="B21" s="137" t="s">
        <v>16</v>
      </c>
      <c r="C21" s="137" t="s">
        <v>16</v>
      </c>
      <c r="D21" s="137" t="s">
        <v>282</v>
      </c>
      <c r="E21" s="79">
        <f>SUM(F21,T21,AV21,BI21,BN21,CA21,CR21,CU21,DA21,DD21)</f>
        <v>127654.78999999999</v>
      </c>
      <c r="F21" s="79">
        <v>127654.78999999999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108865.91</v>
      </c>
      <c r="O21" s="79">
        <v>18788.880000000001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99</v>
      </c>
      <c r="B22" s="137" t="s">
        <v>100</v>
      </c>
      <c r="C22" s="137" t="s">
        <v>101</v>
      </c>
      <c r="D22" s="137" t="s">
        <v>283</v>
      </c>
      <c r="E22" s="79">
        <f>SUM(F22,T22,AV22,BI22,BN22,CA22,CR22,CU22,DA22,DD22)</f>
        <v>108865.91</v>
      </c>
      <c r="F22" s="79">
        <v>108865.91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108865.91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99</v>
      </c>
      <c r="B23" s="137" t="s">
        <v>100</v>
      </c>
      <c r="C23" s="137" t="s">
        <v>89</v>
      </c>
      <c r="D23" s="137" t="s">
        <v>284</v>
      </c>
      <c r="E23" s="79">
        <f>SUM(F23,T23,AV23,BI23,BN23,CA23,CR23,CU23,DA23,DD23)</f>
        <v>18788.880000000001</v>
      </c>
      <c r="F23" s="79">
        <v>18788.880000000001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18788.880000000001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16</v>
      </c>
      <c r="B24" s="137" t="s">
        <v>16</v>
      </c>
      <c r="C24" s="137" t="s">
        <v>16</v>
      </c>
      <c r="D24" s="137" t="s">
        <v>285</v>
      </c>
      <c r="E24" s="79">
        <f>SUM(F24,T24,AV24,BI24,BN24,CA24,CR24,CU24,DA24,DD24)</f>
        <v>186664.72</v>
      </c>
      <c r="F24" s="79">
        <v>186664.72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186664.72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286</v>
      </c>
      <c r="E25" s="79">
        <f>SUM(F25,T25,AV25,BI25,BN25,CA25,CR25,CU25,DA25,DD25)</f>
        <v>186664.72</v>
      </c>
      <c r="F25" s="79">
        <v>186664.72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186664.72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104</v>
      </c>
      <c r="B26" s="137" t="s">
        <v>101</v>
      </c>
      <c r="C26" s="137" t="s">
        <v>105</v>
      </c>
      <c r="D26" s="137" t="s">
        <v>287</v>
      </c>
      <c r="E26" s="79">
        <f>SUM(F26,T26,AV26,BI26,BN26,CA26,CR26,CU26,DA26,DD26)</f>
        <v>186664.72</v>
      </c>
      <c r="F26" s="79">
        <v>186664.72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186664.72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288</v>
      </c>
    </row>
    <row r="2" ht="25.5" customHeight="1">
      <c r="A2" s="10" t="s">
        <v>289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290</v>
      </c>
      <c r="B4" s="147"/>
      <c r="C4" s="147"/>
      <c r="D4" s="148"/>
      <c r="E4" s="47" t="s">
        <v>109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291</v>
      </c>
      <c r="E5" s="52" t="s">
        <v>60</v>
      </c>
      <c r="F5" s="151" t="s">
        <v>292</v>
      </c>
      <c r="G5" s="152" t="s">
        <v>293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1946852.52</v>
      </c>
      <c r="F7" s="77">
        <v>1759995.6899999999</v>
      </c>
      <c r="G7" s="79">
        <v>186856.82999999999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1946852.52</v>
      </c>
      <c r="F8" s="77">
        <v>1759995.6899999999</v>
      </c>
      <c r="G8" s="79">
        <v>186856.82999999999</v>
      </c>
    </row>
    <row r="9" ht="20.1" customHeight="1">
      <c r="A9" s="72" t="s">
        <v>294</v>
      </c>
      <c r="B9" s="157" t="s">
        <v>16</v>
      </c>
      <c r="C9" s="158" t="s">
        <v>16</v>
      </c>
      <c r="D9" s="72" t="s">
        <v>295</v>
      </c>
      <c r="E9" s="159">
        <v>1758683.6899999999</v>
      </c>
      <c r="F9" s="77">
        <v>1758683.6899999999</v>
      </c>
      <c r="G9" s="79">
        <v>0</v>
      </c>
    </row>
    <row r="10" ht="20.1" customHeight="1">
      <c r="A10" s="72" t="s">
        <v>296</v>
      </c>
      <c r="B10" s="157" t="s">
        <v>105</v>
      </c>
      <c r="C10" s="158" t="s">
        <v>87</v>
      </c>
      <c r="D10" s="72" t="s">
        <v>297</v>
      </c>
      <c r="E10" s="159">
        <v>321612</v>
      </c>
      <c r="F10" s="77">
        <v>321612</v>
      </c>
      <c r="G10" s="79">
        <v>0</v>
      </c>
    </row>
    <row r="11" ht="20.1" customHeight="1">
      <c r="A11" s="72" t="s">
        <v>296</v>
      </c>
      <c r="B11" s="157" t="s">
        <v>101</v>
      </c>
      <c r="C11" s="158" t="s">
        <v>87</v>
      </c>
      <c r="D11" s="72" t="s">
        <v>298</v>
      </c>
      <c r="E11" s="159">
        <v>481260</v>
      </c>
      <c r="F11" s="77">
        <v>481260</v>
      </c>
      <c r="G11" s="79">
        <v>0</v>
      </c>
    </row>
    <row r="12" ht="20.1" customHeight="1">
      <c r="A12" s="72" t="s">
        <v>296</v>
      </c>
      <c r="B12" s="157" t="s">
        <v>299</v>
      </c>
      <c r="C12" s="158" t="s">
        <v>87</v>
      </c>
      <c r="D12" s="72" t="s">
        <v>300</v>
      </c>
      <c r="E12" s="159">
        <v>330075.32000000001</v>
      </c>
      <c r="F12" s="77">
        <v>330075.32000000001</v>
      </c>
      <c r="G12" s="79">
        <v>0</v>
      </c>
    </row>
    <row r="13" ht="20.1" customHeight="1">
      <c r="A13" s="72" t="s">
        <v>296</v>
      </c>
      <c r="B13" s="157" t="s">
        <v>301</v>
      </c>
      <c r="C13" s="158" t="s">
        <v>87</v>
      </c>
      <c r="D13" s="72" t="s">
        <v>302</v>
      </c>
      <c r="E13" s="159">
        <v>176983.42999999999</v>
      </c>
      <c r="F13" s="77">
        <v>176983.42999999999</v>
      </c>
      <c r="G13" s="79">
        <v>0</v>
      </c>
    </row>
    <row r="14" ht="20.1" customHeight="1">
      <c r="A14" s="72" t="s">
        <v>296</v>
      </c>
      <c r="B14" s="157" t="s">
        <v>303</v>
      </c>
      <c r="C14" s="158" t="s">
        <v>87</v>
      </c>
      <c r="D14" s="72" t="s">
        <v>304</v>
      </c>
      <c r="E14" s="159">
        <v>88491.690000000002</v>
      </c>
      <c r="F14" s="77">
        <v>88491.690000000002</v>
      </c>
      <c r="G14" s="79">
        <v>0</v>
      </c>
    </row>
    <row r="15" ht="20.1" customHeight="1">
      <c r="A15" s="72" t="s">
        <v>296</v>
      </c>
      <c r="B15" s="157" t="s">
        <v>305</v>
      </c>
      <c r="C15" s="158" t="s">
        <v>87</v>
      </c>
      <c r="D15" s="72" t="s">
        <v>306</v>
      </c>
      <c r="E15" s="159">
        <v>108865.91</v>
      </c>
      <c r="F15" s="77">
        <v>108865.91</v>
      </c>
      <c r="G15" s="79">
        <v>0</v>
      </c>
    </row>
    <row r="16" ht="20.1" customHeight="1">
      <c r="A16" s="72" t="s">
        <v>296</v>
      </c>
      <c r="B16" s="157" t="s">
        <v>100</v>
      </c>
      <c r="C16" s="158" t="s">
        <v>87</v>
      </c>
      <c r="D16" s="72" t="s">
        <v>307</v>
      </c>
      <c r="E16" s="159">
        <v>18788.880000000001</v>
      </c>
      <c r="F16" s="77">
        <v>18788.880000000001</v>
      </c>
      <c r="G16" s="79">
        <v>0</v>
      </c>
    </row>
    <row r="17" ht="20.1" customHeight="1">
      <c r="A17" s="72" t="s">
        <v>296</v>
      </c>
      <c r="B17" s="157" t="s">
        <v>308</v>
      </c>
      <c r="C17" s="158" t="s">
        <v>87</v>
      </c>
      <c r="D17" s="72" t="s">
        <v>309</v>
      </c>
      <c r="E17" s="159">
        <v>34941.739999999998</v>
      </c>
      <c r="F17" s="77">
        <v>34941.739999999998</v>
      </c>
      <c r="G17" s="79">
        <v>0</v>
      </c>
    </row>
    <row r="18" ht="20.1" customHeight="1">
      <c r="A18" s="72" t="s">
        <v>296</v>
      </c>
      <c r="B18" s="157" t="s">
        <v>310</v>
      </c>
      <c r="C18" s="158" t="s">
        <v>87</v>
      </c>
      <c r="D18" s="72" t="s">
        <v>287</v>
      </c>
      <c r="E18" s="159">
        <v>186664.72</v>
      </c>
      <c r="F18" s="77">
        <v>186664.72</v>
      </c>
      <c r="G18" s="79">
        <v>0</v>
      </c>
    </row>
    <row r="19" ht="20.1" customHeight="1">
      <c r="A19" s="72" t="s">
        <v>296</v>
      </c>
      <c r="B19" s="157" t="s">
        <v>311</v>
      </c>
      <c r="C19" s="158" t="s">
        <v>87</v>
      </c>
      <c r="D19" s="72" t="s">
        <v>312</v>
      </c>
      <c r="E19" s="159">
        <v>11000</v>
      </c>
      <c r="F19" s="77">
        <v>11000</v>
      </c>
      <c r="G19" s="79">
        <v>0</v>
      </c>
    </row>
    <row r="20" ht="20.1" customHeight="1">
      <c r="A20" s="72" t="s">
        <v>313</v>
      </c>
      <c r="B20" s="157" t="s">
        <v>16</v>
      </c>
      <c r="C20" s="158" t="s">
        <v>16</v>
      </c>
      <c r="D20" s="72" t="s">
        <v>314</v>
      </c>
      <c r="E20" s="159">
        <v>186856.82999999999</v>
      </c>
      <c r="F20" s="77">
        <v>0</v>
      </c>
      <c r="G20" s="79">
        <v>186856.82999999999</v>
      </c>
    </row>
    <row r="21" ht="20.1" customHeight="1">
      <c r="A21" s="72" t="s">
        <v>315</v>
      </c>
      <c r="B21" s="157" t="s">
        <v>105</v>
      </c>
      <c r="C21" s="158" t="s">
        <v>87</v>
      </c>
      <c r="D21" s="72" t="s">
        <v>316</v>
      </c>
      <c r="E21" s="159">
        <v>51061.470000000001</v>
      </c>
      <c r="F21" s="77">
        <v>0</v>
      </c>
      <c r="G21" s="79">
        <v>51061.470000000001</v>
      </c>
    </row>
    <row r="22" ht="20.1" customHeight="1">
      <c r="A22" s="72" t="s">
        <v>315</v>
      </c>
      <c r="B22" s="157" t="s">
        <v>299</v>
      </c>
      <c r="C22" s="158" t="s">
        <v>87</v>
      </c>
      <c r="D22" s="72" t="s">
        <v>317</v>
      </c>
      <c r="E22" s="159">
        <v>10000</v>
      </c>
      <c r="F22" s="77">
        <v>0</v>
      </c>
      <c r="G22" s="79">
        <v>10000</v>
      </c>
    </row>
    <row r="23" ht="20.1" customHeight="1">
      <c r="A23" s="72" t="s">
        <v>315</v>
      </c>
      <c r="B23" s="157" t="s">
        <v>100</v>
      </c>
      <c r="C23" s="158" t="s">
        <v>87</v>
      </c>
      <c r="D23" s="72" t="s">
        <v>318</v>
      </c>
      <c r="E23" s="159">
        <v>40000</v>
      </c>
      <c r="F23" s="77">
        <v>0</v>
      </c>
      <c r="G23" s="79">
        <v>40000</v>
      </c>
    </row>
    <row r="24" ht="20.1" customHeight="1">
      <c r="A24" s="72" t="s">
        <v>315</v>
      </c>
      <c r="B24" s="157" t="s">
        <v>319</v>
      </c>
      <c r="C24" s="158" t="s">
        <v>87</v>
      </c>
      <c r="D24" s="72" t="s">
        <v>320</v>
      </c>
      <c r="E24" s="159">
        <v>13595.360000000001</v>
      </c>
      <c r="F24" s="77">
        <v>0</v>
      </c>
      <c r="G24" s="79">
        <v>13595.360000000001</v>
      </c>
    </row>
    <row r="25" ht="20.1" customHeight="1">
      <c r="A25" s="72" t="s">
        <v>315</v>
      </c>
      <c r="B25" s="157" t="s">
        <v>94</v>
      </c>
      <c r="C25" s="158" t="s">
        <v>87</v>
      </c>
      <c r="D25" s="72" t="s">
        <v>321</v>
      </c>
      <c r="E25" s="159">
        <v>72200</v>
      </c>
      <c r="F25" s="77">
        <v>0</v>
      </c>
      <c r="G25" s="79">
        <v>72200</v>
      </c>
    </row>
    <row r="26" ht="20.1" customHeight="1">
      <c r="A26" s="72" t="s">
        <v>322</v>
      </c>
      <c r="B26" s="157" t="s">
        <v>16</v>
      </c>
      <c r="C26" s="158" t="s">
        <v>16</v>
      </c>
      <c r="D26" s="72" t="s">
        <v>323</v>
      </c>
      <c r="E26" s="159">
        <v>1312</v>
      </c>
      <c r="F26" s="77">
        <v>1312</v>
      </c>
      <c r="G26" s="79">
        <v>0</v>
      </c>
    </row>
    <row r="27" ht="20.1" customHeight="1">
      <c r="A27" s="72" t="s">
        <v>324</v>
      </c>
      <c r="B27" s="157" t="s">
        <v>299</v>
      </c>
      <c r="C27" s="158" t="s">
        <v>87</v>
      </c>
      <c r="D27" s="72" t="s">
        <v>325</v>
      </c>
      <c r="E27" s="159">
        <v>1000</v>
      </c>
      <c r="F27" s="77">
        <v>1000</v>
      </c>
      <c r="G27" s="79">
        <v>0</v>
      </c>
    </row>
    <row r="28" ht="20.1" customHeight="1">
      <c r="A28" s="72" t="s">
        <v>324</v>
      </c>
      <c r="B28" s="157" t="s">
        <v>303</v>
      </c>
      <c r="C28" s="158" t="s">
        <v>87</v>
      </c>
      <c r="D28" s="72" t="s">
        <v>326</v>
      </c>
      <c r="E28" s="159">
        <v>312</v>
      </c>
      <c r="F28" s="77">
        <v>312</v>
      </c>
      <c r="G28" s="79">
        <v>0</v>
      </c>
    </row>
    <row r="29">
      <c r="A29"/>
      <c r="B29"/>
      <c r="C29"/>
      <c r="D29"/>
      <c r="E29"/>
      <c r="F29"/>
      <c r="G29"/>
    </row>
    <row r="30">
      <c r="A30"/>
      <c r="B30"/>
      <c r="C30"/>
      <c r="D30"/>
      <c r="E30"/>
      <c r="F30"/>
      <c r="G30"/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327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328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329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1800000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1800000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90</v>
      </c>
      <c r="F8" s="79">
        <v>1800000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89</v>
      </c>
      <c r="D9" s="165" t="s">
        <v>87</v>
      </c>
      <c r="E9" s="165" t="s">
        <v>330</v>
      </c>
      <c r="F9" s="79">
        <v>1800000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2021-04-28T08:15:55Z</dcterms:modified>
</cp:coreProperties>
</file>