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 activeTab="13"/>
  </bookViews>
  <sheets>
    <sheet name="封面" sheetId="587" r:id="rId1"/>
    <sheet name="1" sheetId="588" r:id="rId2"/>
    <sheet name="1-1" sheetId="589" r:id="rId3"/>
    <sheet name="1-2" sheetId="590" r:id="rId4"/>
    <sheet name="2" sheetId="591" r:id="rId5"/>
    <sheet name="2-1" sheetId="592" r:id="rId6"/>
    <sheet name="3" sheetId="593" r:id="rId7"/>
    <sheet name="3-1" sheetId="594" r:id="rId8"/>
    <sheet name="3-2" sheetId="595" r:id="rId9"/>
    <sheet name="3-3" sheetId="596" r:id="rId10"/>
    <sheet name="4" sheetId="597" r:id="rId11"/>
    <sheet name="4-1" sheetId="598" r:id="rId12"/>
    <sheet name="5" sheetId="13" r:id="rId13"/>
    <sheet name="项目绩效" sheetId="599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'1-1'!$A$1:$T$19</definedName>
    <definedName name="_xlnm.Print_Area" localSheetId="3">'1-2'!$A$1:$J$19</definedName>
    <definedName name="_xlnm.Print_Area" localSheetId="4">'2'!$A$1:$H$39</definedName>
    <definedName name="_xlnm.Print_Titles" localSheetId="4">'2'!$1:$39</definedName>
    <definedName name="_xlnm.Print_Area" localSheetId="5">'2-1'!$A$1:$AI$25</definedName>
    <definedName name="_xlnm.Print_Area" localSheetId="6">'3'!$A$1:$DH$27</definedName>
    <definedName name="_xlnm.Print_Area" localSheetId="7">'3-1'!$A$1:$G$36</definedName>
    <definedName name="_xlnm.Print_Area" localSheetId="8">'3-2'!$A$1:$F$10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599" r="D14"/>
  <c r="D13"/>
  <c r="D12"/>
  <c r="D11"/>
  <c r="D10"/>
  <c r="D9"/>
  <c r="D8"/>
  <c r="D7"/>
  <c r="D6"/>
  <c i="598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597" r="F16"/>
  <c r="F15"/>
  <c r="F14"/>
  <c r="F13"/>
  <c r="F12"/>
  <c r="F11"/>
  <c r="F10"/>
  <c r="F9"/>
  <c r="F8"/>
  <c r="F7"/>
  <c i="596" r="E8"/>
  <c r="C8"/>
  <c r="E7"/>
  <c r="C7"/>
  <c i="593"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i="592" r="AG25"/>
  <c r="AD25"/>
  <c r="AA25"/>
  <c r="Z25"/>
  <c r="W25"/>
  <c r="T25"/>
  <c r="Q25"/>
  <c r="P25"/>
  <c r="M25"/>
  <c r="J25"/>
  <c r="G25"/>
  <c r="F25"/>
  <c r="E25"/>
  <c r="AG24"/>
  <c r="AD24"/>
  <c r="AA24"/>
  <c r="Z24"/>
  <c r="W24"/>
  <c r="T24"/>
  <c r="Q24"/>
  <c r="P24"/>
  <c r="M24"/>
  <c r="J24"/>
  <c r="G24"/>
  <c r="F24"/>
  <c r="E24"/>
  <c r="AG23"/>
  <c r="AD23"/>
  <c r="AA23"/>
  <c r="Z23"/>
  <c r="W23"/>
  <c r="T23"/>
  <c r="Q23"/>
  <c r="P23"/>
  <c r="M23"/>
  <c r="J23"/>
  <c r="G23"/>
  <c r="F23"/>
  <c r="E23"/>
  <c r="AG22"/>
  <c r="AD22"/>
  <c r="AA22"/>
  <c r="Z22"/>
  <c r="W22"/>
  <c r="T22"/>
  <c r="Q22"/>
  <c r="P22"/>
  <c r="M22"/>
  <c r="J22"/>
  <c r="G22"/>
  <c r="F22"/>
  <c r="E22"/>
  <c r="AG21"/>
  <c r="AD21"/>
  <c r="AA21"/>
  <c r="Z21"/>
  <c r="W21"/>
  <c r="T21"/>
  <c r="Q21"/>
  <c r="P21"/>
  <c r="M21"/>
  <c r="J21"/>
  <c r="G21"/>
  <c r="F21"/>
  <c r="E21"/>
  <c r="AG20"/>
  <c r="AD20"/>
  <c r="AA20"/>
  <c r="Z20"/>
  <c r="W20"/>
  <c r="T20"/>
  <c r="Q20"/>
  <c r="P20"/>
  <c r="M20"/>
  <c r="J20"/>
  <c r="G20"/>
  <c r="F20"/>
  <c r="E20"/>
  <c r="AG19"/>
  <c r="AD19"/>
  <c r="AA19"/>
  <c r="Z19"/>
  <c r="W19"/>
  <c r="T19"/>
  <c r="Q19"/>
  <c r="P19"/>
  <c r="M19"/>
  <c r="J19"/>
  <c r="G19"/>
  <c r="F19"/>
  <c r="E19"/>
  <c r="AG18"/>
  <c r="AD18"/>
  <c r="AA18"/>
  <c r="Z18"/>
  <c r="W18"/>
  <c r="T18"/>
  <c r="Q18"/>
  <c r="P18"/>
  <c r="M18"/>
  <c r="J18"/>
  <c r="G18"/>
  <c r="F18"/>
  <c r="E18"/>
  <c r="AG17"/>
  <c r="AD17"/>
  <c r="AA17"/>
  <c r="Z17"/>
  <c r="W17"/>
  <c r="T17"/>
  <c r="Q17"/>
  <c r="P17"/>
  <c r="M17"/>
  <c r="J17"/>
  <c r="G17"/>
  <c r="F17"/>
  <c r="E17"/>
  <c r="AG16"/>
  <c r="AD16"/>
  <c r="AA16"/>
  <c r="Z16"/>
  <c r="W16"/>
  <c r="T16"/>
  <c r="Q16"/>
  <c r="P16"/>
  <c r="M16"/>
  <c r="J16"/>
  <c r="G16"/>
  <c r="F16"/>
  <c r="E16"/>
  <c r="AG15"/>
  <c r="AD15"/>
  <c r="AA15"/>
  <c r="Z15"/>
  <c r="W15"/>
  <c r="T15"/>
  <c r="Q15"/>
  <c r="P15"/>
  <c r="M15"/>
  <c r="J15"/>
  <c r="G15"/>
  <c r="F15"/>
  <c r="E15"/>
  <c r="AG14"/>
  <c r="AD14"/>
  <c r="AA14"/>
  <c r="Z14"/>
  <c r="W14"/>
  <c r="T14"/>
  <c r="Q14"/>
  <c r="P14"/>
  <c r="M14"/>
  <c r="J14"/>
  <c r="G14"/>
  <c r="F14"/>
  <c r="E14"/>
  <c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591" r="H39"/>
  <c r="G39"/>
  <c r="F39"/>
  <c r="E39"/>
  <c r="D39"/>
  <c r="D37"/>
  <c r="D36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590" r="F19"/>
  <c r="F18"/>
  <c r="F17"/>
  <c r="F16"/>
  <c r="F15"/>
  <c r="F14"/>
  <c r="F13"/>
  <c r="F12"/>
  <c r="F11"/>
  <c r="F10"/>
  <c r="F9"/>
  <c r="F8"/>
  <c r="F7"/>
  <c i="588" r="D36"/>
  <c r="D41"/>
  <c r="B36"/>
  <c r="B41"/>
</calcChain>
</file>

<file path=xl/sharedStrings.xml><?xml version="1.0" encoding="utf-8"?>
<sst xmlns="http://schemas.openxmlformats.org/spreadsheetml/2006/main">
  <si>
    <t>红原县编制委员会</t>
  </si>
  <si>
    <t>2021年部门预算</t>
  </si>
  <si>
    <t xml:space="preserve">报送日期：     年   月   日</t>
  </si>
  <si>
    <t>表1</t>
  </si>
  <si>
    <t>部门收支总表</t>
  </si>
  <si>
    <t>单位名称：红原县编制委员会</t>
  </si>
  <si>
    <t>单位：元</t>
  </si>
  <si>
    <t xml:space="preserve">收          入</t>
  </si>
  <si>
    <t xml:space="preserve">支             出</t>
  </si>
  <si>
    <t xml:space="preserve"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</si>
  <si>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</si>
  <si>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</si>
  <si>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</si>
  <si>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</si>
  <si>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</si>
  <si>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</si>
  <si>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</si>
  <si>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</si>
  <si>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</si>
  <si>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</si>
  <si>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</si>
  <si>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</si>
  <si>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</si>
  <si>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</si>
  <si>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</si>
  <si>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</si>
  <si>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</si>
  <si>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</si>
  <si>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</si>
  <si>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</si>
  <si>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</si>
  <si>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</si>
  <si>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</si>
  <si>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</si>
  <si>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</si>
  <si>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</si>
  <si>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</si>
  <si>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</si>
  <si>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</si>
  <si>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</si>
  <si>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</si>
  <si>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</si>
  <si>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</si>
  <si>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</si>
  <si>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</si>
  <si>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</si>
  <si>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</si>
  <si>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</si>
  <si>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 xml:space="preserve">本  年  收  入  合  计</t>
  </si>
  <si>
    <t xml:space="preserve"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</si>
  <si>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</si>
  <si>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</si>
  <si>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</si>
  <si>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</si>
  <si>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</si>
  <si>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</si>
  <si>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</si>
  <si>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</si>
  <si>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</si>
  <si>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</si>
  <si>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</si>
  <si>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</si>
  <si>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</si>
  <si>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</si>
  <si>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</si>
  <si>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</si>
  <si>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</si>
  <si>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</si>
  <si>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</si>
  <si>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</si>
  <si>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</si>
  <si>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</si>
  <si>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</si>
  <si>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</si>
  <si>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</si>
  <si>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</si>
  <si>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</si>
  <si>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</si>
  <si>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</si>
  <si>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</si>
  <si>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</si>
  <si>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</si>
  <si>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</si>
  <si>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150</t>
  </si>
  <si>
    <t>201</t>
  </si>
  <si>
    <t>29</t>
  </si>
  <si>
    <t>06</t>
  </si>
  <si>
    <t xml:space="preserve">  150</t>
  </si>
  <si>
    <t xml:space="preserve">  工会事务</t>
  </si>
  <si>
    <t>31</t>
  </si>
  <si>
    <t>01</t>
  </si>
  <si>
    <t xml:space="preserve">  行政运行</t>
  </si>
  <si>
    <t>02</t>
  </si>
  <si>
    <t xml:space="preserve">  一般行政管理事务</t>
  </si>
  <si>
    <t>50</t>
  </si>
  <si>
    <t xml:space="preserve">  事业运行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</si>
  <si>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</si>
  <si>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</si>
  <si>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</si>
  <si>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</si>
  <si>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</si>
  <si>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</si>
  <si>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</si>
  <si>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</si>
  <si>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>03</t>
  </si>
  <si>
    <t xml:space="preserve">  公务员医疗补助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</si>
  <si>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</si>
  <si>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</si>
  <si>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</si>
  <si>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</si>
  <si>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</si>
  <si>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</si>
  <si>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</si>
  <si>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</si>
  <si>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</si>
  <si>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</si>
  <si>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</si>
  <si>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</si>
  <si>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</si>
  <si>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</si>
  <si>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</si>
  <si>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</si>
  <si>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</si>
  <si>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</si>
  <si>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</si>
  <si>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</si>
  <si>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</si>
  <si>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</si>
  <si>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</si>
  <si>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</si>
  <si>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</si>
  <si>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</si>
  <si>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</si>
  <si>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</si>
  <si>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</si>
  <si>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</si>
  <si>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</si>
  <si>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</si>
  <si>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</si>
  <si>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</si>
  <si>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</si>
  <si>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</si>
  <si>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</si>
  <si>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</si>
  <si>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</si>
  <si>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</si>
  <si>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</si>
  <si>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</si>
  <si>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</si>
  <si>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</si>
  <si>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</si>
  <si>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</si>
  <si>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</si>
  <si>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</si>
  <si>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</si>
  <si>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</si>
  <si>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</si>
  <si>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</si>
  <si>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</si>
  <si>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</si>
  <si>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</si>
  <si>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</si>
  <si>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</si>
  <si>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</si>
  <si>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</si>
  <si>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</si>
  <si>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</si>
  <si>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</si>
  <si>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</si>
  <si>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</si>
  <si>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</si>
  <si>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</si>
  <si>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</si>
  <si>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</si>
  <si>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</si>
  <si>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</si>
  <si>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</si>
  <si>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</si>
  <si>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</si>
  <si>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</si>
  <si>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</si>
  <si>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</si>
  <si>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公务接待费</t>
  </si>
  <si>
    <t>08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</si>
  <si>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</si>
  <si>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</si>
  <si>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</si>
  <si>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</si>
  <si>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</si>
  <si>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</si>
  <si>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</si>
  <si>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</si>
  <si>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</si>
  <si>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</si>
  <si>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</si>
  <si>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</si>
  <si>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</si>
  <si>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</si>
  <si>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</si>
  <si>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</si>
  <si>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</si>
  <si>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</si>
  <si>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</si>
  <si>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</si>
  <si>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</si>
  <si>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</si>
  <si>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</si>
  <si>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</si>
  <si>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</si>
  <si>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</si>
  <si>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</si>
  <si>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</si>
  <si>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</si>
  <si>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</si>
  <si>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</si>
  <si>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</si>
  <si>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</si>
  <si>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</si>
  <si>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</si>
  <si>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</si>
  <si>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</si>
  <si>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</si>
  <si>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</si>
  <si>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</si>
  <si>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</si>
  <si>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</si>
  <si>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</si>
  <si>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</si>
  <si>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</si>
  <si>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</si>
  <si>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</si>
  <si>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</si>
  <si>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</si>
  <si>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</si>
  <si>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</si>
  <si>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</si>
  <si>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</si>
  <si>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</si>
  <si>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</si>
  <si>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</si>
  <si>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</si>
  <si>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</si>
  <si>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</si>
  <si>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</si>
  <si>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</si>
  <si>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</si>
  <si>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</si>
  <si>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</si>
  <si>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</si>
  <si>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</si>
  <si>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</si>
  <si>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</si>
  <si>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</si>
  <si>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</si>
  <si>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</si>
  <si>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</si>
  <si>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</si>
  <si>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</si>
  <si>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</si>
  <si>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</si>
  <si>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</si>
  <si>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</si>
  <si>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</si>
  <si>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</si>
  <si>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</si>
  <si>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</si>
  <si>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</si>
  <si>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</si>
  <si>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</si>
  <si>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</si>
  <si>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</si>
  <si>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</si>
  <si>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</si>
  <si>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</si>
  <si>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</si>
  <si>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</si>
  <si>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</si>
  <si>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</si>
  <si>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</si>
  <si>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</si>
  <si>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</si>
  <si>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</si>
  <si>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</si>
  <si>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</si>
  <si>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</si>
  <si>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</si>
  <si>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</si>
  <si>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</si>
  <si>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</si>
  <si>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</si>
  <si>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</si>
  <si>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</si>
  <si>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</si>
  <si>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</si>
  <si>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</si>
  <si>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 xml:space="preserve">  党委办公厅（室）及相关机构事务</t>
  </si>
  <si>
    <t xml:space="preserve">    行政运行</t>
  </si>
  <si>
    <t xml:space="preserve">    一般行政管理事务</t>
  </si>
  <si>
    <t xml:space="preserve">    事业运行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</si>
  <si>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</si>
  <si>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</si>
  <si>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</si>
  <si>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</si>
  <si>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</si>
  <si>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</si>
  <si>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</si>
  <si>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</si>
  <si>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</si>
  <si>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</si>
  <si>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</si>
  <si>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</si>
  <si>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</si>
  <si>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</si>
  <si>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</si>
  <si>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</si>
  <si>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</si>
  <si>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</si>
  <si>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</si>
  <si>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</si>
  <si>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</si>
  <si>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</si>
  <si>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</si>
  <si>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</si>
  <si>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</si>
  <si>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</si>
  <si>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</si>
  <si>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</si>
  <si>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</si>
  <si>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</si>
  <si>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</si>
  <si>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</si>
  <si>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</si>
  <si>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</si>
  <si>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</si>
  <si>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</si>
  <si>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</si>
  <si>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</si>
  <si>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</si>
  <si>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</si>
  <si>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</si>
  <si>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</si>
  <si>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</si>
  <si>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电费</t>
  </si>
  <si>
    <t xml:space="preserve">    邮电费</t>
  </si>
  <si>
    <t xml:space="preserve">    差旅费</t>
  </si>
  <si>
    <t>16</t>
  </si>
  <si>
    <t>17</t>
  </si>
  <si>
    <t>28</t>
  </si>
  <si>
    <t xml:space="preserve">    工会经费</t>
  </si>
  <si>
    <t>303</t>
  </si>
  <si>
    <t xml:space="preserve">  对个人和家庭的补助</t>
  </si>
  <si>
    <t xml:space="preserve">  303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</si>
  <si>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</si>
  <si>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</si>
  <si>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</si>
  <si>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</si>
  <si>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</si>
  <si>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</si>
  <si>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</si>
  <si>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</si>
  <si>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</si>
  <si>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党政群机关及事业单位政务和公益中文域名管理费</t>
  </si>
  <si>
    <t xml:space="preserve">    机关事业单位干部职工人员流动编卡变动费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</si>
  <si>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</si>
  <si>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</si>
  <si>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</si>
  <si>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</si>
  <si>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</si>
  <si>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</si>
  <si>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</si>
  <si>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</si>
  <si>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</si>
  <si>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</si>
  <si>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</si>
  <si>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</si>
  <si>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</si>
  <si>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</si>
  <si>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</si>
  <si>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</si>
  <si>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</si>
  <si>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</si>
  <si>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</si>
  <si>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</si>
  <si>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</si>
  <si>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</si>
  <si>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</si>
  <si>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</si>
  <si>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</si>
  <si>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</si>
  <si>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</si>
  <si>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</si>
  <si>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</si>
  <si>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</si>
  <si>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</si>
  <si>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红原县编制委员会（行政）</t>
  </si>
  <si>
    <t>事业单位法人年检，法人证书登记或更换，实名制网络管理等事务所需支出，深入推进政府职能转变</t>
  </si>
  <si>
    <t>法人证书登记或更换数量</t>
  </si>
  <si>
    <t>≥1项</t>
  </si>
  <si>
    <t>拟达成效</t>
  </si>
  <si>
    <t>深入推进我县政府职能转变</t>
  </si>
  <si>
    <t>满意度</t>
  </si>
  <si>
    <t>&gt;90%</t>
  </si>
  <si>
    <t xml:space="preserve">    </t>
  </si>
  <si>
    <t>完成时间</t>
  </si>
  <si>
    <t>12月底前</t>
  </si>
  <si>
    <t>成本测算</t>
  </si>
  <si>
    <t>控制在3万元内。</t>
  </si>
  <si>
    <t>编委会会务工作，全县公职人员编卡制作等业务工作所需经费，协调推进党政群机构改革</t>
  </si>
  <si>
    <t>编卡更换数量</t>
  </si>
  <si>
    <t>&gt;500</t>
  </si>
  <si>
    <t>保障全县公职人员编制流动工作正常运转</t>
  </si>
  <si>
    <t>县委县政府满意度</t>
  </si>
  <si>
    <t>12月前</t>
  </si>
  <si>
    <t>控制在2万元内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</si>
</sst>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363</v>
      </c>
    </row>
    <row r="2" ht="25.5" customHeight="1">
      <c r="A2" s="10" t="s">
        <v>364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365</v>
      </c>
      <c r="B4" s="162" t="s">
        <v>366</v>
      </c>
      <c r="C4" s="151" t="s">
        <v>367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233</v>
      </c>
      <c r="E5" s="146" t="s">
        <v>368</v>
      </c>
      <c r="F5" s="147"/>
      <c r="G5" s="148"/>
      <c r="H5" s="169" t="s">
        <v>238</v>
      </c>
    </row>
    <row r="6" ht="33.75" customHeight="1">
      <c r="A6" s="66"/>
      <c r="B6" s="66"/>
      <c r="C6" s="170"/>
      <c r="D6" s="67"/>
      <c r="E6" s="171" t="s">
        <v>75</v>
      </c>
      <c r="F6" s="172" t="s">
        <v>369</v>
      </c>
      <c r="G6" s="173" t="s">
        <v>370</v>
      </c>
      <c r="H6" s="156"/>
    </row>
    <row r="7" ht="20.1" customHeight="1">
      <c r="A7" s="72" t="s">
        <v>16</v>
      </c>
      <c r="B7" s="174" t="s">
        <v>60</v>
      </c>
      <c r="C7" s="73">
        <f>SUM(D7,E7,H7)</f>
        <v>28200</v>
      </c>
      <c r="D7" s="74">
        <v>0</v>
      </c>
      <c r="E7" s="74">
        <f>SUM(F7,G7)</f>
        <v>26200</v>
      </c>
      <c r="F7" s="74">
        <v>0</v>
      </c>
      <c r="G7" s="175">
        <v>26200</v>
      </c>
      <c r="H7" s="176">
        <v>2000</v>
      </c>
    </row>
    <row r="8" ht="20.1" customHeight="1">
      <c r="A8" s="72" t="s">
        <v>83</v>
      </c>
      <c r="B8" s="174" t="s">
        <v>0</v>
      </c>
      <c r="C8" s="73">
        <f>SUM(D8,E8,H8)</f>
        <v>28200</v>
      </c>
      <c r="D8" s="74">
        <v>0</v>
      </c>
      <c r="E8" s="74">
        <f>SUM(F8,G8)</f>
        <v>26200</v>
      </c>
      <c r="F8" s="74">
        <v>0</v>
      </c>
      <c r="G8" s="175">
        <v>26200</v>
      </c>
      <c r="H8" s="176">
        <v>2000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371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372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59</v>
      </c>
      <c r="B4" s="45"/>
      <c r="C4" s="45"/>
      <c r="D4" s="45"/>
      <c r="E4" s="46"/>
      <c r="F4" s="178" t="s">
        <v>373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68</v>
      </c>
      <c r="B5" s="45"/>
      <c r="C5" s="46"/>
      <c r="D5" s="179" t="s">
        <v>69</v>
      </c>
      <c r="E5" s="58" t="s">
        <v>116</v>
      </c>
      <c r="F5" s="52" t="s">
        <v>60</v>
      </c>
      <c r="G5" s="52" t="s">
        <v>112</v>
      </c>
      <c r="H5" s="151" t="s">
        <v>113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374</v>
      </c>
    </row>
    <row r="2" ht="25.5" customHeight="1">
      <c r="A2" s="10" t="s">
        <v>375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365</v>
      </c>
      <c r="B4" s="162" t="s">
        <v>366</v>
      </c>
      <c r="C4" s="151" t="s">
        <v>367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233</v>
      </c>
      <c r="E5" s="146" t="s">
        <v>368</v>
      </c>
      <c r="F5" s="147"/>
      <c r="G5" s="148"/>
      <c r="H5" s="169" t="s">
        <v>238</v>
      </c>
    </row>
    <row r="6" ht="33.75" customHeight="1">
      <c r="A6" s="66"/>
      <c r="B6" s="66"/>
      <c r="C6" s="170"/>
      <c r="D6" s="67"/>
      <c r="E6" s="171" t="s">
        <v>75</v>
      </c>
      <c r="F6" s="172" t="s">
        <v>369</v>
      </c>
      <c r="G6" s="173" t="s">
        <v>370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376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377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59</v>
      </c>
      <c r="B4" s="45"/>
      <c r="C4" s="45"/>
      <c r="D4" s="45"/>
      <c r="E4" s="46"/>
      <c r="F4" s="178" t="s">
        <v>378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68</v>
      </c>
      <c r="B5" s="45"/>
      <c r="C5" s="46"/>
      <c r="D5" s="179" t="s">
        <v>69</v>
      </c>
      <c r="E5" s="58" t="s">
        <v>116</v>
      </c>
      <c r="F5" s="52" t="s">
        <v>60</v>
      </c>
      <c r="G5" s="52" t="s">
        <v>112</v>
      </c>
      <c r="H5" s="151" t="s">
        <v>113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tabSelected="1"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379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380</v>
      </c>
      <c r="B3" s="199" t="s">
        <v>381</v>
      </c>
      <c r="C3" s="199"/>
      <c r="D3" s="199"/>
      <c r="E3" s="199" t="s">
        <v>382</v>
      </c>
      <c r="F3" s="199" t="s">
        <v>383</v>
      </c>
      <c r="G3" s="199" t="s">
        <v>383</v>
      </c>
      <c r="H3" s="199" t="s">
        <v>383</v>
      </c>
      <c r="I3" s="199" t="s">
        <v>383</v>
      </c>
      <c r="J3" s="199" t="s">
        <v>383</v>
      </c>
      <c r="K3" s="199" t="s">
        <v>383</v>
      </c>
    </row>
    <row r="4" ht="21" customHeight="1">
      <c r="A4" s="199"/>
      <c r="B4" s="199" t="s">
        <v>384</v>
      </c>
      <c r="C4" s="199" t="s">
        <v>385</v>
      </c>
      <c r="D4" s="199" t="s">
        <v>386</v>
      </c>
      <c r="E4" s="199"/>
      <c r="F4" s="199" t="s">
        <v>387</v>
      </c>
      <c r="G4" s="199" t="s">
        <v>387</v>
      </c>
      <c r="H4" s="200" t="s">
        <v>388</v>
      </c>
      <c r="I4" s="200" t="s">
        <v>389</v>
      </c>
      <c r="J4" s="200" t="s">
        <v>390</v>
      </c>
      <c r="K4" s="200" t="s">
        <v>391</v>
      </c>
    </row>
    <row r="5" ht="18.75" customHeight="1">
      <c r="A5" s="199"/>
      <c r="B5" s="199"/>
      <c r="C5" s="199"/>
      <c r="D5" s="199"/>
      <c r="E5" s="199"/>
      <c r="F5" s="199" t="s">
        <v>392</v>
      </c>
      <c r="G5" s="200" t="s">
        <v>393</v>
      </c>
      <c r="H5" s="200" t="s">
        <v>392</v>
      </c>
      <c r="I5" s="200" t="s">
        <v>393</v>
      </c>
      <c r="J5" s="200" t="s">
        <v>392</v>
      </c>
      <c r="K5" s="200" t="s">
        <v>393</v>
      </c>
    </row>
    <row r="6" ht="19.5" customHeight="1">
      <c r="A6" s="201" t="s">
        <v>60</v>
      </c>
      <c r="B6" s="202">
        <v>50000</v>
      </c>
      <c r="C6" s="202">
        <v>50000</v>
      </c>
      <c r="D6" s="202">
        <f>B6-C6</f>
        <v>0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0</v>
      </c>
      <c r="B7" s="202">
        <v>50000</v>
      </c>
      <c r="C7" s="202">
        <v>50000</v>
      </c>
      <c r="D7" s="202">
        <f>B7-C7</f>
        <v>0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394</v>
      </c>
      <c r="B8" s="202">
        <v>50000</v>
      </c>
      <c r="C8" s="202">
        <v>50000</v>
      </c>
      <c r="D8" s="202">
        <f>B8-C8</f>
        <v>0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361</v>
      </c>
      <c r="B9" s="202">
        <v>30000</v>
      </c>
      <c r="C9" s="202">
        <v>30000</v>
      </c>
      <c r="D9" s="202">
        <f>B9-C9</f>
        <v>0</v>
      </c>
      <c r="E9" s="201" t="s">
        <v>395</v>
      </c>
      <c r="F9" s="201" t="s">
        <v>396</v>
      </c>
      <c r="G9" s="201" t="s">
        <v>397</v>
      </c>
      <c r="H9" s="201" t="s">
        <v>398</v>
      </c>
      <c r="I9" s="201" t="s">
        <v>399</v>
      </c>
      <c r="J9" s="201" t="s">
        <v>400</v>
      </c>
      <c r="K9" s="201" t="s">
        <v>401</v>
      </c>
    </row>
    <row r="10" ht="19.5" customHeight="1">
      <c r="A10" s="201" t="s">
        <v>402</v>
      </c>
      <c r="B10" s="202">
        <v>0</v>
      </c>
      <c r="C10" s="202">
        <v>0</v>
      </c>
      <c r="D10" s="202">
        <f>B10-C10</f>
        <v>0</v>
      </c>
      <c r="E10" s="201" t="s">
        <v>16</v>
      </c>
      <c r="F10" s="201" t="s">
        <v>403</v>
      </c>
      <c r="G10" s="201" t="s">
        <v>404</v>
      </c>
      <c r="H10" s="201" t="s">
        <v>16</v>
      </c>
      <c r="I10" s="201" t="s">
        <v>16</v>
      </c>
      <c r="J10" s="201" t="s">
        <v>16</v>
      </c>
      <c r="K10" s="201" t="s">
        <v>16</v>
      </c>
    </row>
    <row r="11" ht="19.5" customHeight="1">
      <c r="A11" s="201" t="s">
        <v>402</v>
      </c>
      <c r="B11" s="202">
        <v>0</v>
      </c>
      <c r="C11" s="202">
        <v>0</v>
      </c>
      <c r="D11" s="202">
        <f>B11-C11</f>
        <v>0</v>
      </c>
      <c r="E11" s="201" t="s">
        <v>16</v>
      </c>
      <c r="F11" s="201" t="s">
        <v>405</v>
      </c>
      <c r="G11" s="201" t="s">
        <v>406</v>
      </c>
      <c r="H11" s="201" t="s">
        <v>16</v>
      </c>
      <c r="I11" s="201" t="s">
        <v>16</v>
      </c>
      <c r="J11" s="201" t="s">
        <v>16</v>
      </c>
      <c r="K11" s="201" t="s">
        <v>16</v>
      </c>
    </row>
    <row r="12" ht="19.5" customHeight="1">
      <c r="A12" s="201" t="s">
        <v>362</v>
      </c>
      <c r="B12" s="202">
        <v>20000</v>
      </c>
      <c r="C12" s="202">
        <v>20000</v>
      </c>
      <c r="D12" s="202">
        <f>B12-C12</f>
        <v>0</v>
      </c>
      <c r="E12" s="201" t="s">
        <v>407</v>
      </c>
      <c r="F12" s="201" t="s">
        <v>408</v>
      </c>
      <c r="G12" s="201" t="s">
        <v>409</v>
      </c>
      <c r="H12" s="201" t="s">
        <v>398</v>
      </c>
      <c r="I12" s="201" t="s">
        <v>410</v>
      </c>
      <c r="J12" s="201" t="s">
        <v>411</v>
      </c>
      <c r="K12" s="201" t="s">
        <v>401</v>
      </c>
    </row>
    <row r="13" ht="19.5" customHeight="1">
      <c r="A13" s="201" t="s">
        <v>402</v>
      </c>
      <c r="B13" s="202">
        <v>0</v>
      </c>
      <c r="C13" s="202">
        <v>0</v>
      </c>
      <c r="D13" s="202">
        <f>B13-C13</f>
        <v>0</v>
      </c>
      <c r="E13" s="201" t="s">
        <v>16</v>
      </c>
      <c r="F13" s="201" t="s">
        <v>403</v>
      </c>
      <c r="G13" s="201" t="s">
        <v>412</v>
      </c>
      <c r="H13" s="201" t="s">
        <v>16</v>
      </c>
      <c r="I13" s="201" t="s">
        <v>16</v>
      </c>
      <c r="J13" s="201" t="s">
        <v>16</v>
      </c>
      <c r="K13" s="201" t="s">
        <v>16</v>
      </c>
    </row>
    <row r="14" ht="19.5" customHeight="1">
      <c r="A14" s="201" t="s">
        <v>402</v>
      </c>
      <c r="B14" s="202">
        <v>0</v>
      </c>
      <c r="C14" s="202">
        <v>0</v>
      </c>
      <c r="D14" s="202">
        <f>B14-C14</f>
        <v>0</v>
      </c>
      <c r="E14" s="201" t="s">
        <v>16</v>
      </c>
      <c r="F14" s="201" t="s">
        <v>405</v>
      </c>
      <c r="G14" s="201" t="s">
        <v>413</v>
      </c>
      <c r="H14" s="201" t="s">
        <v>16</v>
      </c>
      <c r="I14" s="201" t="s">
        <v>16</v>
      </c>
      <c r="J14" s="201" t="s">
        <v>16</v>
      </c>
      <c r="K14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2109117.9100000001</v>
      </c>
      <c r="C6" s="21" t="s">
        <v>12</v>
      </c>
      <c r="D6" s="20">
        <v>1511588.4299999999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290759.03999999998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128112.03999999999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0</v>
      </c>
      <c r="E17"/>
      <c r="F17"/>
      <c r="G17"/>
    </row>
    <row r="18" ht="15" customHeight="1">
      <c r="A18" s="22"/>
      <c r="B18" s="24"/>
      <c r="C18" s="21" t="s">
        <v>30</v>
      </c>
      <c r="D18" s="20">
        <v>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178658.39999999999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 t="s">
        <v>47</v>
      </c>
      <c r="D35" s="25">
        <v>0</v>
      </c>
      <c r="E35"/>
      <c r="F35"/>
      <c r="G35"/>
    </row>
    <row r="36" ht="15" customHeight="1">
      <c r="A36" s="26" t="s">
        <v>48</v>
      </c>
      <c r="B36" s="27">
        <f>SUM(B6:B34)</f>
        <v>2109117.9100000001</v>
      </c>
      <c r="C36" s="28" t="s">
        <v>49</v>
      </c>
      <c r="D36" s="25">
        <f>SUM(D6:D35)</f>
        <v>2109117.9100000001</v>
      </c>
      <c r="E36"/>
      <c r="F36"/>
      <c r="G36"/>
    </row>
    <row r="37" ht="15" customHeight="1">
      <c r="A37" s="19" t="s">
        <v>50</v>
      </c>
      <c r="B37" s="24"/>
      <c r="C37" s="21" t="s">
        <v>51</v>
      </c>
      <c r="D37" s="20"/>
      <c r="E37"/>
      <c r="F37"/>
      <c r="G37"/>
    </row>
    <row r="38" ht="15" customHeight="1">
      <c r="A38" s="19" t="s">
        <v>52</v>
      </c>
      <c r="B38" s="24">
        <v>0</v>
      </c>
      <c r="C38" s="21" t="s">
        <v>53</v>
      </c>
      <c r="D38" s="20"/>
      <c r="E38"/>
      <c r="F38"/>
      <c r="G38"/>
    </row>
    <row r="39" ht="15" customHeight="1">
      <c r="A39" s="19"/>
      <c r="B39" s="24"/>
      <c r="C39" s="21" t="s">
        <v>54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55</v>
      </c>
      <c r="B41" s="30">
        <f>SUM(B36:B38)</f>
        <v>2109117.9100000001</v>
      </c>
      <c r="C41" s="28" t="s">
        <v>56</v>
      </c>
      <c r="D41" s="25">
        <f>SUM(D36,D37,D39)</f>
        <v>2109117.9100000001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57</v>
      </c>
    </row>
    <row r="2" ht="20.1" customHeight="1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59</v>
      </c>
      <c r="B4" s="45"/>
      <c r="C4" s="45"/>
      <c r="D4" s="45"/>
      <c r="E4" s="46"/>
      <c r="F4" s="47" t="s">
        <v>60</v>
      </c>
      <c r="G4" s="48" t="s">
        <v>61</v>
      </c>
      <c r="H4" s="49" t="s">
        <v>62</v>
      </c>
      <c r="I4" s="50"/>
      <c r="J4" s="51"/>
      <c r="K4" s="47" t="s">
        <v>63</v>
      </c>
      <c r="L4" s="52"/>
      <c r="M4" s="53" t="s">
        <v>64</v>
      </c>
      <c r="N4" s="54" t="s">
        <v>65</v>
      </c>
      <c r="O4" s="55"/>
      <c r="P4" s="55"/>
      <c r="Q4" s="55"/>
      <c r="R4" s="56"/>
      <c r="S4" s="47" t="s">
        <v>66</v>
      </c>
      <c r="T4" s="52" t="s">
        <v>67</v>
      </c>
    </row>
    <row r="5" ht="20.1" customHeight="1">
      <c r="A5" s="44" t="s">
        <v>68</v>
      </c>
      <c r="B5" s="45"/>
      <c r="C5" s="46"/>
      <c r="D5" s="57" t="s">
        <v>69</v>
      </c>
      <c r="E5" s="58" t="s">
        <v>70</v>
      </c>
      <c r="F5" s="52"/>
      <c r="G5" s="48"/>
      <c r="H5" s="59" t="s">
        <v>62</v>
      </c>
      <c r="I5" s="59" t="s">
        <v>71</v>
      </c>
      <c r="J5" s="59" t="s">
        <v>72</v>
      </c>
      <c r="K5" s="60" t="s">
        <v>73</v>
      </c>
      <c r="L5" s="52" t="s">
        <v>74</v>
      </c>
      <c r="M5" s="61"/>
      <c r="N5" s="62" t="s">
        <v>75</v>
      </c>
      <c r="O5" s="62" t="s">
        <v>76</v>
      </c>
      <c r="P5" s="62" t="s">
        <v>77</v>
      </c>
      <c r="Q5" s="62" t="s">
        <v>78</v>
      </c>
      <c r="R5" s="62" t="s">
        <v>79</v>
      </c>
      <c r="S5" s="52"/>
      <c r="T5" s="52"/>
    </row>
    <row r="6" ht="30.75" customHeight="1">
      <c r="A6" s="63" t="s">
        <v>80</v>
      </c>
      <c r="B6" s="64" t="s">
        <v>81</v>
      </c>
      <c r="C6" s="65" t="s">
        <v>82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60</v>
      </c>
      <c r="F7" s="73">
        <v>2109117.9100000001</v>
      </c>
      <c r="G7" s="74">
        <v>0</v>
      </c>
      <c r="H7" s="74">
        <v>2109117.9100000001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83</v>
      </c>
      <c r="E8" s="72" t="s">
        <v>0</v>
      </c>
      <c r="F8" s="73">
        <v>2109117.9100000001</v>
      </c>
      <c r="G8" s="74">
        <v>0</v>
      </c>
      <c r="H8" s="74">
        <v>2109117.9100000001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84</v>
      </c>
      <c r="B9" s="72" t="s">
        <v>85</v>
      </c>
      <c r="C9" s="72" t="s">
        <v>86</v>
      </c>
      <c r="D9" s="72" t="s">
        <v>87</v>
      </c>
      <c r="E9" s="72" t="s">
        <v>88</v>
      </c>
      <c r="F9" s="73">
        <v>15011.469999999999</v>
      </c>
      <c r="G9" s="74">
        <v>0</v>
      </c>
      <c r="H9" s="74">
        <v>15011.469999999999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84</v>
      </c>
      <c r="B10" s="72" t="s">
        <v>89</v>
      </c>
      <c r="C10" s="72" t="s">
        <v>90</v>
      </c>
      <c r="D10" s="72" t="s">
        <v>87</v>
      </c>
      <c r="E10" s="72" t="s">
        <v>91</v>
      </c>
      <c r="F10" s="73">
        <v>1148695.3600000001</v>
      </c>
      <c r="G10" s="74">
        <v>0</v>
      </c>
      <c r="H10" s="74">
        <v>1148695.3600000001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84</v>
      </c>
      <c r="B11" s="72" t="s">
        <v>89</v>
      </c>
      <c r="C11" s="72" t="s">
        <v>92</v>
      </c>
      <c r="D11" s="72" t="s">
        <v>87</v>
      </c>
      <c r="E11" s="72" t="s">
        <v>93</v>
      </c>
      <c r="F11" s="73">
        <v>50000</v>
      </c>
      <c r="G11" s="74">
        <v>0</v>
      </c>
      <c r="H11" s="74">
        <v>50000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84</v>
      </c>
      <c r="B12" s="72" t="s">
        <v>89</v>
      </c>
      <c r="C12" s="72" t="s">
        <v>94</v>
      </c>
      <c r="D12" s="72" t="s">
        <v>87</v>
      </c>
      <c r="E12" s="72" t="s">
        <v>95</v>
      </c>
      <c r="F12" s="73">
        <v>297881.59999999998</v>
      </c>
      <c r="G12" s="74">
        <v>0</v>
      </c>
      <c r="H12" s="74">
        <v>297881.59999999998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96</v>
      </c>
      <c r="B13" s="72" t="s">
        <v>97</v>
      </c>
      <c r="C13" s="72" t="s">
        <v>97</v>
      </c>
      <c r="D13" s="72" t="s">
        <v>87</v>
      </c>
      <c r="E13" s="72" t="s">
        <v>98</v>
      </c>
      <c r="F13" s="73">
        <v>193839.37</v>
      </c>
      <c r="G13" s="74">
        <v>0</v>
      </c>
      <c r="H13" s="74">
        <v>193839.37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96</v>
      </c>
      <c r="B14" s="72" t="s">
        <v>97</v>
      </c>
      <c r="C14" s="72" t="s">
        <v>86</v>
      </c>
      <c r="D14" s="72" t="s">
        <v>87</v>
      </c>
      <c r="E14" s="72" t="s">
        <v>99</v>
      </c>
      <c r="F14" s="73">
        <v>96919.669999999998</v>
      </c>
      <c r="G14" s="74">
        <v>0</v>
      </c>
      <c r="H14" s="74">
        <v>96919.669999999998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100</v>
      </c>
      <c r="B15" s="72" t="s">
        <v>101</v>
      </c>
      <c r="C15" s="72" t="s">
        <v>90</v>
      </c>
      <c r="D15" s="72" t="s">
        <v>87</v>
      </c>
      <c r="E15" s="72" t="s">
        <v>102</v>
      </c>
      <c r="F15" s="73">
        <v>81714.779999999999</v>
      </c>
      <c r="G15" s="74">
        <v>0</v>
      </c>
      <c r="H15" s="74">
        <v>81714.779999999999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 ht="20.1" customHeight="1">
      <c r="A16" s="72" t="s">
        <v>100</v>
      </c>
      <c r="B16" s="72" t="s">
        <v>101</v>
      </c>
      <c r="C16" s="72" t="s">
        <v>92</v>
      </c>
      <c r="D16" s="72" t="s">
        <v>87</v>
      </c>
      <c r="E16" s="72" t="s">
        <v>103</v>
      </c>
      <c r="F16" s="73">
        <v>22484.139999999999</v>
      </c>
      <c r="G16" s="74">
        <v>0</v>
      </c>
      <c r="H16" s="74">
        <v>22484.139999999999</v>
      </c>
      <c r="I16" s="74">
        <v>0</v>
      </c>
      <c r="J16" s="75" t="s">
        <v>16</v>
      </c>
      <c r="K16" s="76">
        <v>0</v>
      </c>
      <c r="L16" s="77" t="s">
        <v>16</v>
      </c>
      <c r="M16" s="78" t="s">
        <v>16</v>
      </c>
      <c r="N16" s="79" t="s">
        <v>16</v>
      </c>
      <c r="O16" s="80" t="s">
        <v>16</v>
      </c>
      <c r="P16" s="77"/>
      <c r="Q16" s="77"/>
      <c r="R16" s="81"/>
      <c r="S16" s="82">
        <v>0</v>
      </c>
      <c r="T16" s="83"/>
    </row>
    <row r="17" ht="20.1" customHeight="1">
      <c r="A17" s="72" t="s">
        <v>100</v>
      </c>
      <c r="B17" s="72" t="s">
        <v>101</v>
      </c>
      <c r="C17" s="72" t="s">
        <v>104</v>
      </c>
      <c r="D17" s="72" t="s">
        <v>87</v>
      </c>
      <c r="E17" s="72" t="s">
        <v>105</v>
      </c>
      <c r="F17" s="73">
        <v>18788.880000000001</v>
      </c>
      <c r="G17" s="74">
        <v>0</v>
      </c>
      <c r="H17" s="74">
        <v>18788.880000000001</v>
      </c>
      <c r="I17" s="74">
        <v>0</v>
      </c>
      <c r="J17" s="75" t="s">
        <v>16</v>
      </c>
      <c r="K17" s="76">
        <v>0</v>
      </c>
      <c r="L17" s="77" t="s">
        <v>16</v>
      </c>
      <c r="M17" s="78" t="s">
        <v>16</v>
      </c>
      <c r="N17" s="79" t="s">
        <v>16</v>
      </c>
      <c r="O17" s="80" t="s">
        <v>16</v>
      </c>
      <c r="P17" s="77"/>
      <c r="Q17" s="77"/>
      <c r="R17" s="81"/>
      <c r="S17" s="82">
        <v>0</v>
      </c>
      <c r="T17" s="83"/>
    </row>
    <row r="18" ht="20.1" customHeight="1">
      <c r="A18" s="72" t="s">
        <v>100</v>
      </c>
      <c r="B18" s="72" t="s">
        <v>101</v>
      </c>
      <c r="C18" s="72" t="s">
        <v>106</v>
      </c>
      <c r="D18" s="72" t="s">
        <v>87</v>
      </c>
      <c r="E18" s="72" t="s">
        <v>107</v>
      </c>
      <c r="F18" s="73">
        <v>5124.2399999999998</v>
      </c>
      <c r="G18" s="74">
        <v>0</v>
      </c>
      <c r="H18" s="74">
        <v>5124.2399999999998</v>
      </c>
      <c r="I18" s="74">
        <v>0</v>
      </c>
      <c r="J18" s="75" t="s">
        <v>16</v>
      </c>
      <c r="K18" s="76">
        <v>0</v>
      </c>
      <c r="L18" s="77" t="s">
        <v>16</v>
      </c>
      <c r="M18" s="78" t="s">
        <v>16</v>
      </c>
      <c r="N18" s="79" t="s">
        <v>16</v>
      </c>
      <c r="O18" s="80" t="s">
        <v>16</v>
      </c>
      <c r="P18" s="77"/>
      <c r="Q18" s="77"/>
      <c r="R18" s="81"/>
      <c r="S18" s="82">
        <v>0</v>
      </c>
      <c r="T18" s="83"/>
    </row>
    <row r="19" ht="20.1" customHeight="1">
      <c r="A19" s="72" t="s">
        <v>108</v>
      </c>
      <c r="B19" s="72" t="s">
        <v>92</v>
      </c>
      <c r="C19" s="72" t="s">
        <v>90</v>
      </c>
      <c r="D19" s="72" t="s">
        <v>87</v>
      </c>
      <c r="E19" s="72" t="s">
        <v>109</v>
      </c>
      <c r="F19" s="73">
        <v>178658.39999999999</v>
      </c>
      <c r="G19" s="74">
        <v>0</v>
      </c>
      <c r="H19" s="74">
        <v>178658.39999999999</v>
      </c>
      <c r="I19" s="74">
        <v>0</v>
      </c>
      <c r="J19" s="75" t="s">
        <v>16</v>
      </c>
      <c r="K19" s="76">
        <v>0</v>
      </c>
      <c r="L19" s="77" t="s">
        <v>16</v>
      </c>
      <c r="M19" s="78" t="s">
        <v>16</v>
      </c>
      <c r="N19" s="79" t="s">
        <v>16</v>
      </c>
      <c r="O19" s="80" t="s">
        <v>16</v>
      </c>
      <c r="P19" s="77"/>
      <c r="Q19" s="77"/>
      <c r="R19" s="81"/>
      <c r="S19" s="82">
        <v>0</v>
      </c>
      <c r="T19" s="83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110</v>
      </c>
    </row>
    <row r="2" ht="20.1" customHeight="1">
      <c r="A2" s="10" t="s">
        <v>111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59</v>
      </c>
      <c r="B4" s="87"/>
      <c r="C4" s="87"/>
      <c r="D4" s="87"/>
      <c r="E4" s="15"/>
      <c r="F4" s="88" t="s">
        <v>60</v>
      </c>
      <c r="G4" s="89" t="s">
        <v>112</v>
      </c>
      <c r="H4" s="90" t="s">
        <v>113</v>
      </c>
      <c r="I4" s="90" t="s">
        <v>114</v>
      </c>
      <c r="J4" s="91" t="s">
        <v>115</v>
      </c>
      <c r="K4"/>
      <c r="L4"/>
    </row>
    <row r="5" ht="20.1" customHeight="1">
      <c r="A5" s="14" t="s">
        <v>68</v>
      </c>
      <c r="B5" s="87"/>
      <c r="C5" s="15"/>
      <c r="D5" s="92" t="s">
        <v>69</v>
      </c>
      <c r="E5" s="93" t="s">
        <v>116</v>
      </c>
      <c r="F5" s="89"/>
      <c r="G5" s="89"/>
      <c r="H5" s="90"/>
      <c r="I5" s="90"/>
      <c r="J5" s="91"/>
      <c r="K5"/>
      <c r="L5"/>
    </row>
    <row r="6" ht="15" customHeight="1">
      <c r="A6" s="94" t="s">
        <v>80</v>
      </c>
      <c r="B6" s="94" t="s">
        <v>81</v>
      </c>
      <c r="C6" s="95" t="s">
        <v>82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60</v>
      </c>
      <c r="F7" s="102">
        <f>SUM(G7:J7)</f>
        <v>2109117.9100000001</v>
      </c>
      <c r="G7" s="103">
        <v>2059117.9099999999</v>
      </c>
      <c r="H7" s="103">
        <v>50000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83</v>
      </c>
      <c r="E8" s="101" t="s">
        <v>0</v>
      </c>
      <c r="F8" s="102">
        <f>SUM(G8:J8)</f>
        <v>2109117.9100000001</v>
      </c>
      <c r="G8" s="103">
        <v>2059117.9099999999</v>
      </c>
      <c r="H8" s="103">
        <v>50000</v>
      </c>
      <c r="I8" s="103"/>
      <c r="J8" s="104"/>
      <c r="K8"/>
      <c r="L8"/>
    </row>
    <row r="9" ht="20.1" customHeight="1">
      <c r="A9" s="100" t="s">
        <v>84</v>
      </c>
      <c r="B9" s="100" t="s">
        <v>85</v>
      </c>
      <c r="C9" s="100" t="s">
        <v>86</v>
      </c>
      <c r="D9" s="101" t="s">
        <v>87</v>
      </c>
      <c r="E9" s="101" t="s">
        <v>88</v>
      </c>
      <c r="F9" s="102">
        <f>SUM(G9:J9)</f>
        <v>15011.469999999999</v>
      </c>
      <c r="G9" s="103">
        <v>15011.469999999999</v>
      </c>
      <c r="H9" s="103">
        <v>0</v>
      </c>
      <c r="I9" s="103"/>
      <c r="J9" s="104"/>
      <c r="K9"/>
      <c r="L9"/>
    </row>
    <row r="10" ht="20.1" customHeight="1">
      <c r="A10" s="100" t="s">
        <v>84</v>
      </c>
      <c r="B10" s="100" t="s">
        <v>89</v>
      </c>
      <c r="C10" s="100" t="s">
        <v>90</v>
      </c>
      <c r="D10" s="101" t="s">
        <v>87</v>
      </c>
      <c r="E10" s="101" t="s">
        <v>91</v>
      </c>
      <c r="F10" s="102">
        <f>SUM(G10:J10)</f>
        <v>1148695.3600000001</v>
      </c>
      <c r="G10" s="103">
        <v>1148695.3600000001</v>
      </c>
      <c r="H10" s="103">
        <v>0</v>
      </c>
      <c r="I10" s="103"/>
      <c r="J10" s="104"/>
      <c r="K10"/>
      <c r="L10"/>
    </row>
    <row r="11" ht="20.1" customHeight="1">
      <c r="A11" s="100" t="s">
        <v>84</v>
      </c>
      <c r="B11" s="100" t="s">
        <v>89</v>
      </c>
      <c r="C11" s="100" t="s">
        <v>92</v>
      </c>
      <c r="D11" s="101" t="s">
        <v>87</v>
      </c>
      <c r="E11" s="101" t="s">
        <v>93</v>
      </c>
      <c r="F11" s="102">
        <f>SUM(G11:J11)</f>
        <v>50000</v>
      </c>
      <c r="G11" s="103">
        <v>0</v>
      </c>
      <c r="H11" s="103">
        <v>50000</v>
      </c>
      <c r="I11" s="103"/>
      <c r="J11" s="104"/>
      <c r="K11"/>
      <c r="L11"/>
    </row>
    <row r="12" ht="20.1" customHeight="1">
      <c r="A12" s="100" t="s">
        <v>84</v>
      </c>
      <c r="B12" s="100" t="s">
        <v>89</v>
      </c>
      <c r="C12" s="100" t="s">
        <v>94</v>
      </c>
      <c r="D12" s="101" t="s">
        <v>87</v>
      </c>
      <c r="E12" s="101" t="s">
        <v>95</v>
      </c>
      <c r="F12" s="102">
        <f>SUM(G12:J12)</f>
        <v>297881.59999999998</v>
      </c>
      <c r="G12" s="103">
        <v>297881.59999999998</v>
      </c>
      <c r="H12" s="103">
        <v>0</v>
      </c>
      <c r="I12" s="103"/>
      <c r="J12" s="104"/>
      <c r="K12"/>
      <c r="L12"/>
    </row>
    <row r="13" ht="20.1" customHeight="1">
      <c r="A13" s="100" t="s">
        <v>96</v>
      </c>
      <c r="B13" s="100" t="s">
        <v>97</v>
      </c>
      <c r="C13" s="100" t="s">
        <v>97</v>
      </c>
      <c r="D13" s="101" t="s">
        <v>87</v>
      </c>
      <c r="E13" s="101" t="s">
        <v>98</v>
      </c>
      <c r="F13" s="102">
        <f>SUM(G13:J13)</f>
        <v>193839.37</v>
      </c>
      <c r="G13" s="103">
        <v>193839.37</v>
      </c>
      <c r="H13" s="103">
        <v>0</v>
      </c>
      <c r="I13" s="103"/>
      <c r="J13" s="104"/>
      <c r="K13"/>
      <c r="L13"/>
    </row>
    <row r="14" ht="20.1" customHeight="1">
      <c r="A14" s="100" t="s">
        <v>96</v>
      </c>
      <c r="B14" s="100" t="s">
        <v>97</v>
      </c>
      <c r="C14" s="100" t="s">
        <v>86</v>
      </c>
      <c r="D14" s="101" t="s">
        <v>87</v>
      </c>
      <c r="E14" s="101" t="s">
        <v>99</v>
      </c>
      <c r="F14" s="102">
        <f>SUM(G14:J14)</f>
        <v>96919.669999999998</v>
      </c>
      <c r="G14" s="103">
        <v>96919.669999999998</v>
      </c>
      <c r="H14" s="103">
        <v>0</v>
      </c>
      <c r="I14" s="103"/>
      <c r="J14" s="104"/>
      <c r="K14"/>
      <c r="L14"/>
    </row>
    <row r="15" ht="20.1" customHeight="1">
      <c r="A15" s="100" t="s">
        <v>100</v>
      </c>
      <c r="B15" s="100" t="s">
        <v>101</v>
      </c>
      <c r="C15" s="100" t="s">
        <v>90</v>
      </c>
      <c r="D15" s="101" t="s">
        <v>87</v>
      </c>
      <c r="E15" s="101" t="s">
        <v>102</v>
      </c>
      <c r="F15" s="102">
        <f>SUM(G15:J15)</f>
        <v>81714.779999999999</v>
      </c>
      <c r="G15" s="103">
        <v>81714.779999999999</v>
      </c>
      <c r="H15" s="103">
        <v>0</v>
      </c>
      <c r="I15" s="103"/>
      <c r="J15" s="104"/>
      <c r="K15"/>
      <c r="L15"/>
    </row>
    <row r="16" ht="20.1" customHeight="1">
      <c r="A16" s="100" t="s">
        <v>100</v>
      </c>
      <c r="B16" s="100" t="s">
        <v>101</v>
      </c>
      <c r="C16" s="100" t="s">
        <v>92</v>
      </c>
      <c r="D16" s="101" t="s">
        <v>87</v>
      </c>
      <c r="E16" s="101" t="s">
        <v>103</v>
      </c>
      <c r="F16" s="102">
        <f>SUM(G16:J16)</f>
        <v>22484.139999999999</v>
      </c>
      <c r="G16" s="103">
        <v>22484.139999999999</v>
      </c>
      <c r="H16" s="103">
        <v>0</v>
      </c>
      <c r="I16" s="103"/>
      <c r="J16" s="104"/>
      <c r="K16"/>
      <c r="L16"/>
    </row>
    <row r="17" ht="20.1" customHeight="1">
      <c r="A17" s="100" t="s">
        <v>100</v>
      </c>
      <c r="B17" s="100" t="s">
        <v>101</v>
      </c>
      <c r="C17" s="100" t="s">
        <v>104</v>
      </c>
      <c r="D17" s="101" t="s">
        <v>87</v>
      </c>
      <c r="E17" s="101" t="s">
        <v>105</v>
      </c>
      <c r="F17" s="102">
        <f>SUM(G17:J17)</f>
        <v>18788.880000000001</v>
      </c>
      <c r="G17" s="103">
        <v>18788.880000000001</v>
      </c>
      <c r="H17" s="103">
        <v>0</v>
      </c>
      <c r="I17" s="103"/>
      <c r="J17" s="104"/>
      <c r="K17"/>
      <c r="L17"/>
    </row>
    <row r="18" ht="20.1" customHeight="1">
      <c r="A18" s="100" t="s">
        <v>100</v>
      </c>
      <c r="B18" s="100" t="s">
        <v>101</v>
      </c>
      <c r="C18" s="100" t="s">
        <v>106</v>
      </c>
      <c r="D18" s="101" t="s">
        <v>87</v>
      </c>
      <c r="E18" s="101" t="s">
        <v>107</v>
      </c>
      <c r="F18" s="102">
        <f>SUM(G18:J18)</f>
        <v>5124.2399999999998</v>
      </c>
      <c r="G18" s="103">
        <v>5124.2399999999998</v>
      </c>
      <c r="H18" s="103">
        <v>0</v>
      </c>
      <c r="I18" s="103"/>
      <c r="J18" s="104"/>
      <c r="K18"/>
      <c r="L18"/>
    </row>
    <row r="19" ht="20.1" customHeight="1">
      <c r="A19" s="100" t="s">
        <v>108</v>
      </c>
      <c r="B19" s="100" t="s">
        <v>92</v>
      </c>
      <c r="C19" s="100" t="s">
        <v>90</v>
      </c>
      <c r="D19" s="101" t="s">
        <v>87</v>
      </c>
      <c r="E19" s="101" t="s">
        <v>109</v>
      </c>
      <c r="F19" s="102">
        <f>SUM(G19:J19)</f>
        <v>178658.39999999999</v>
      </c>
      <c r="G19" s="103">
        <v>178658.39999999999</v>
      </c>
      <c r="H19" s="103">
        <v>0</v>
      </c>
      <c r="I19" s="103"/>
      <c r="J19" s="104"/>
      <c r="K19"/>
      <c r="L19"/>
    </row>
    <row r="20">
      <c r="A20"/>
      <c r="B20"/>
      <c r="C20"/>
      <c r="D20"/>
      <c r="E20"/>
      <c r="F20"/>
      <c r="G20"/>
      <c r="H20"/>
      <c r="I20"/>
      <c r="J20"/>
      <c r="K20"/>
      <c r="L20"/>
    </row>
    <row r="21">
      <c r="A21"/>
      <c r="B21"/>
      <c r="C21"/>
      <c r="D21"/>
      <c r="E21"/>
      <c r="F21"/>
      <c r="G21"/>
      <c r="H21"/>
      <c r="I21"/>
      <c r="J21"/>
      <c r="K21"/>
      <c r="L21"/>
    </row>
    <row r="22">
      <c r="A22"/>
      <c r="B22"/>
      <c r="C22"/>
      <c r="D22"/>
      <c r="E22"/>
      <c r="F22"/>
      <c r="G22"/>
      <c r="H22"/>
      <c r="I22"/>
      <c r="J22"/>
      <c r="K22"/>
      <c r="L22"/>
    </row>
    <row r="23">
      <c r="A23"/>
      <c r="B23"/>
      <c r="C23"/>
      <c r="D23"/>
      <c r="E23"/>
      <c r="F23"/>
      <c r="G23"/>
      <c r="H23"/>
      <c r="I23"/>
      <c r="J23"/>
      <c r="K23"/>
      <c r="L23"/>
    </row>
    <row r="24">
      <c r="A24"/>
      <c r="B24"/>
      <c r="C24"/>
      <c r="D24"/>
      <c r="E24"/>
      <c r="F24"/>
      <c r="G24"/>
      <c r="H24"/>
      <c r="I24"/>
      <c r="J24"/>
      <c r="K24"/>
      <c r="L24"/>
    </row>
    <row r="25">
      <c r="A25"/>
      <c r="B25"/>
      <c r="C25"/>
      <c r="D25"/>
      <c r="E25"/>
      <c r="F25"/>
      <c r="G25"/>
      <c r="H25"/>
      <c r="I25"/>
      <c r="J25"/>
      <c r="K25"/>
      <c r="L25"/>
    </row>
    <row r="26">
      <c r="A26"/>
      <c r="B26"/>
      <c r="C26"/>
      <c r="D26"/>
      <c r="E26"/>
      <c r="F26"/>
      <c r="G26"/>
      <c r="H26"/>
      <c r="I26"/>
      <c r="J26"/>
      <c r="K26"/>
      <c r="L26"/>
    </row>
    <row r="27">
      <c r="A27"/>
      <c r="B27"/>
      <c r="C27"/>
      <c r="D27"/>
      <c r="E27"/>
      <c r="F27"/>
      <c r="G27"/>
      <c r="H27"/>
      <c r="I27"/>
      <c r="J27"/>
      <c r="K27"/>
      <c r="L27"/>
    </row>
    <row r="28">
      <c r="A28"/>
      <c r="B28"/>
      <c r="C28"/>
      <c r="D28"/>
      <c r="E28"/>
      <c r="F28"/>
      <c r="G28"/>
      <c r="H28"/>
      <c r="I28"/>
      <c r="J28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117</v>
      </c>
    </row>
    <row r="2" ht="20.25" customHeight="1">
      <c r="A2" s="10" t="s">
        <v>118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60</v>
      </c>
      <c r="E5" s="105" t="s">
        <v>119</v>
      </c>
      <c r="F5" s="18" t="s">
        <v>120</v>
      </c>
      <c r="G5" s="17" t="s">
        <v>121</v>
      </c>
      <c r="H5" s="106" t="s">
        <v>122</v>
      </c>
    </row>
    <row r="6" ht="20.25" customHeight="1">
      <c r="A6" s="107" t="s">
        <v>123</v>
      </c>
      <c r="B6" s="108">
        <f>SUM(B7:B9)</f>
        <v>2109117.9100000001</v>
      </c>
      <c r="C6" s="109" t="s">
        <v>124</v>
      </c>
      <c r="D6" s="110">
        <f>SUM(E6,F6,G6,H6)</f>
        <v>2109117.9100000001</v>
      </c>
      <c r="E6" s="110">
        <f t="shared" ref="E6:H6" si="0">SUM(E7:E36)</f>
        <v>2109117.9100000001</v>
      </c>
      <c r="F6" s="110">
        <f t="shared" si="0"/>
        <v>0</v>
      </c>
      <c r="G6" s="110">
        <f t="shared" si="0"/>
        <v>0</v>
      </c>
      <c r="H6" s="110">
        <f t="shared" si="0"/>
        <v>0</v>
      </c>
    </row>
    <row r="7" ht="20.25" customHeight="1">
      <c r="A7" s="107" t="s">
        <v>125</v>
      </c>
      <c r="B7" s="110">
        <v>2109117.9100000001</v>
      </c>
      <c r="C7" s="109" t="s">
        <v>126</v>
      </c>
      <c r="D7" s="25">
        <f t="shared" ref="D7:D36" si="1">SUM(E7:H7)</f>
        <v>1511588.4299999999</v>
      </c>
      <c r="E7" s="110">
        <v>1511588.4299999999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127</v>
      </c>
      <c r="B8" s="112">
        <v>0</v>
      </c>
      <c r="C8" s="109" t="s">
        <v>128</v>
      </c>
      <c r="D8" s="25">
        <f t="shared" si="1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129</v>
      </c>
      <c r="B9" s="24" t="s">
        <v>16</v>
      </c>
      <c r="C9" s="109" t="s">
        <v>130</v>
      </c>
      <c r="D9" s="25">
        <f t="shared" si="1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131</v>
      </c>
      <c r="B10" s="113">
        <f>SUM(B11:B14)</f>
        <v>0</v>
      </c>
      <c r="C10" s="109" t="s">
        <v>132</v>
      </c>
      <c r="D10" s="25">
        <f t="shared" si="1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125</v>
      </c>
      <c r="B11" s="112">
        <v>0</v>
      </c>
      <c r="C11" s="109" t="s">
        <v>133</v>
      </c>
      <c r="D11" s="25">
        <f t="shared" si="1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127</v>
      </c>
      <c r="B12" s="112">
        <v>0</v>
      </c>
      <c r="C12" s="109" t="s">
        <v>134</v>
      </c>
      <c r="D12" s="25">
        <f t="shared" si="1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129</v>
      </c>
      <c r="B13" s="112" t="s">
        <v>16</v>
      </c>
      <c r="C13" s="109" t="s">
        <v>135</v>
      </c>
      <c r="D13" s="25">
        <f t="shared" si="1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136</v>
      </c>
      <c r="B14" s="24"/>
      <c r="C14" s="109" t="s">
        <v>137</v>
      </c>
      <c r="D14" s="25">
        <f t="shared" si="1"/>
        <v>290759.03999999998</v>
      </c>
      <c r="E14" s="112">
        <v>290759.03999999998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138</v>
      </c>
      <c r="D15" s="25">
        <f t="shared" si="1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139</v>
      </c>
      <c r="D16" s="25">
        <f t="shared" si="1"/>
        <v>128112.03999999999</v>
      </c>
      <c r="E16" s="112">
        <v>128112.03999999999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140</v>
      </c>
      <c r="D17" s="25">
        <f t="shared" si="1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141</v>
      </c>
      <c r="D18" s="25">
        <f t="shared" si="1"/>
        <v>0</v>
      </c>
      <c r="E18" s="112">
        <v>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142</v>
      </c>
      <c r="D19" s="25">
        <f t="shared" si="1"/>
        <v>0</v>
      </c>
      <c r="E19" s="112">
        <v>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143</v>
      </c>
      <c r="D20" s="25">
        <f t="shared" si="1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144</v>
      </c>
      <c r="D21" s="25">
        <f t="shared" si="1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145</v>
      </c>
      <c r="D22" s="25">
        <f t="shared" si="1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146</v>
      </c>
      <c r="D23" s="25">
        <f t="shared" si="1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147</v>
      </c>
      <c r="D24" s="25">
        <f t="shared" si="1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148</v>
      </c>
      <c r="D25" s="25">
        <f t="shared" si="1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149</v>
      </c>
      <c r="D26" s="25">
        <f t="shared" si="1"/>
        <v>178658.39999999999</v>
      </c>
      <c r="E26" s="112">
        <v>178658.39999999999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150</v>
      </c>
      <c r="D27" s="25">
        <f t="shared" si="1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151</v>
      </c>
      <c r="D28" s="25">
        <f t="shared" si="1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152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153</v>
      </c>
      <c r="D30" s="25">
        <f t="shared" si="1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154</v>
      </c>
      <c r="D31" s="25">
        <f t="shared" si="1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155</v>
      </c>
      <c r="D32" s="25">
        <f t="shared" si="1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156</v>
      </c>
      <c r="D33" s="25">
        <f t="shared" si="1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157</v>
      </c>
      <c r="D34" s="25">
        <f t="shared" si="1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158</v>
      </c>
      <c r="D35" s="25">
        <f t="shared" si="1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 t="s">
        <v>159</v>
      </c>
      <c r="D36" s="25">
        <f t="shared" si="1"/>
        <v>0</v>
      </c>
      <c r="E36" s="118">
        <v>0</v>
      </c>
      <c r="F36" s="118">
        <v>0</v>
      </c>
      <c r="G36" s="119"/>
      <c r="H36" s="120">
        <v>0</v>
      </c>
    </row>
    <row r="37" ht="20.25" customHeight="1">
      <c r="A37" s="19"/>
      <c r="B37" s="24"/>
      <c r="C37" s="21" t="s">
        <v>160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55</v>
      </c>
      <c r="B39" s="30">
        <f>SUM(B6,B10)</f>
        <v>2109117.9100000001</v>
      </c>
      <c r="C39" s="28" t="s">
        <v>56</v>
      </c>
      <c r="D39" s="25">
        <f>SUM(E39:H39)</f>
        <v>2109117.9100000001</v>
      </c>
      <c r="E39" s="126">
        <f>SUM(E7:E37)</f>
        <v>2109117.9100000001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161</v>
      </c>
    </row>
    <row r="2" s="1" customFormat="1" ht="20.1" customHeight="1">
      <c r="A2" s="10" t="s">
        <v>162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59</v>
      </c>
      <c r="B4" s="45"/>
      <c r="C4" s="132"/>
      <c r="D4" s="46"/>
      <c r="E4" s="133" t="s">
        <v>163</v>
      </c>
      <c r="F4" s="49" t="s">
        <v>164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165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166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68</v>
      </c>
      <c r="B5" s="45"/>
      <c r="C5" s="134" t="s">
        <v>69</v>
      </c>
      <c r="D5" s="57" t="s">
        <v>70</v>
      </c>
      <c r="E5" s="48"/>
      <c r="F5" s="134" t="s">
        <v>60</v>
      </c>
      <c r="G5" s="134" t="s">
        <v>167</v>
      </c>
      <c r="H5" s="134"/>
      <c r="I5" s="134"/>
      <c r="J5" s="134" t="s">
        <v>168</v>
      </c>
      <c r="K5" s="134"/>
      <c r="L5" s="134"/>
      <c r="M5" s="134" t="s">
        <v>169</v>
      </c>
      <c r="N5" s="134"/>
      <c r="O5" s="134"/>
      <c r="P5" s="134" t="s">
        <v>60</v>
      </c>
      <c r="Q5" s="134" t="s">
        <v>167</v>
      </c>
      <c r="R5" s="134"/>
      <c r="S5" s="134"/>
      <c r="T5" s="134" t="s">
        <v>168</v>
      </c>
      <c r="U5" s="134"/>
      <c r="V5" s="134"/>
      <c r="W5" s="134" t="s">
        <v>169</v>
      </c>
      <c r="X5" s="134"/>
      <c r="Y5" s="134"/>
      <c r="Z5" s="134" t="s">
        <v>60</v>
      </c>
      <c r="AA5" s="134" t="s">
        <v>167</v>
      </c>
      <c r="AB5" s="134"/>
      <c r="AC5" s="134"/>
      <c r="AD5" s="134" t="s">
        <v>168</v>
      </c>
      <c r="AE5" s="134"/>
      <c r="AF5" s="134"/>
      <c r="AG5" s="134" t="s">
        <v>169</v>
      </c>
      <c r="AH5" s="134"/>
      <c r="AI5" s="134"/>
    </row>
    <row r="6" ht="30.75" customHeight="1">
      <c r="A6" s="63" t="s">
        <v>80</v>
      </c>
      <c r="B6" s="135" t="s">
        <v>81</v>
      </c>
      <c r="C6" s="134"/>
      <c r="D6" s="136"/>
      <c r="E6" s="68"/>
      <c r="F6" s="134"/>
      <c r="G6" s="134" t="s">
        <v>75</v>
      </c>
      <c r="H6" s="134" t="s">
        <v>112</v>
      </c>
      <c r="I6" s="134" t="s">
        <v>113</v>
      </c>
      <c r="J6" s="134" t="s">
        <v>75</v>
      </c>
      <c r="K6" s="134" t="s">
        <v>112</v>
      </c>
      <c r="L6" s="134" t="s">
        <v>113</v>
      </c>
      <c r="M6" s="134" t="s">
        <v>75</v>
      </c>
      <c r="N6" s="134" t="s">
        <v>112</v>
      </c>
      <c r="O6" s="134" t="s">
        <v>113</v>
      </c>
      <c r="P6" s="134"/>
      <c r="Q6" s="134" t="s">
        <v>75</v>
      </c>
      <c r="R6" s="134" t="s">
        <v>112</v>
      </c>
      <c r="S6" s="134" t="s">
        <v>113</v>
      </c>
      <c r="T6" s="134" t="s">
        <v>75</v>
      </c>
      <c r="U6" s="134" t="s">
        <v>112</v>
      </c>
      <c r="V6" s="134" t="s">
        <v>113</v>
      </c>
      <c r="W6" s="134" t="s">
        <v>75</v>
      </c>
      <c r="X6" s="134" t="s">
        <v>112</v>
      </c>
      <c r="Y6" s="134" t="s">
        <v>113</v>
      </c>
      <c r="Z6" s="134"/>
      <c r="AA6" s="134" t="s">
        <v>75</v>
      </c>
      <c r="AB6" s="134" t="s">
        <v>112</v>
      </c>
      <c r="AC6" s="134" t="s">
        <v>113</v>
      </c>
      <c r="AD6" s="134" t="s">
        <v>75</v>
      </c>
      <c r="AE6" s="134" t="s">
        <v>112</v>
      </c>
      <c r="AF6" s="134" t="s">
        <v>113</v>
      </c>
      <c r="AG6" s="134" t="s">
        <v>75</v>
      </c>
      <c r="AH6" s="134" t="s">
        <v>112</v>
      </c>
      <c r="AI6" s="134" t="s">
        <v>113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SUM(F7,P7,Z7)</f>
        <v>2109117.9100000001</v>
      </c>
      <c r="F7" s="79">
        <f>SUM(G7,J7,M7)</f>
        <v>2109117.9100000001</v>
      </c>
      <c r="G7" s="79">
        <f>SUM(H7,I7)</f>
        <v>2109117.9100000001</v>
      </c>
      <c r="H7" s="79">
        <v>2059117.9099999999</v>
      </c>
      <c r="I7" s="79">
        <v>50000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83</v>
      </c>
      <c r="D8" s="137" t="s">
        <v>0</v>
      </c>
      <c r="E8" s="79">
        <f>SUM(F8,P8,Z8)</f>
        <v>2109117.9100000001</v>
      </c>
      <c r="F8" s="79">
        <f>SUM(G8,J8,M8)</f>
        <v>2109117.9100000001</v>
      </c>
      <c r="G8" s="79">
        <f>SUM(H8,I8)</f>
        <v>2109117.9100000001</v>
      </c>
      <c r="H8" s="79">
        <v>2059117.9099999999</v>
      </c>
      <c r="I8" s="79">
        <v>50000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170</v>
      </c>
      <c r="B9" s="137" t="s">
        <v>16</v>
      </c>
      <c r="C9" s="137" t="s">
        <v>16</v>
      </c>
      <c r="D9" s="137" t="s">
        <v>171</v>
      </c>
      <c r="E9" s="79">
        <f>SUM(F9,P9,Z9)</f>
        <v>1496821.72</v>
      </c>
      <c r="F9" s="79">
        <f>SUM(G9,J9,M9)</f>
        <v>1496821.72</v>
      </c>
      <c r="G9" s="79">
        <f>SUM(H9,I9)</f>
        <v>1496821.72</v>
      </c>
      <c r="H9" s="79">
        <v>1496821.72</v>
      </c>
      <c r="I9" s="79">
        <v>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172</v>
      </c>
      <c r="B10" s="137" t="s">
        <v>90</v>
      </c>
      <c r="C10" s="137" t="s">
        <v>87</v>
      </c>
      <c r="D10" s="137" t="s">
        <v>173</v>
      </c>
      <c r="E10" s="79">
        <f>SUM(F10,P10,Z10)</f>
        <v>993354</v>
      </c>
      <c r="F10" s="79">
        <f>SUM(G10,J10,M10)</f>
        <v>993354</v>
      </c>
      <c r="G10" s="79">
        <f>SUM(H10,I10)</f>
        <v>993354</v>
      </c>
      <c r="H10" s="79">
        <v>993354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172</v>
      </c>
      <c r="B11" s="137" t="s">
        <v>92</v>
      </c>
      <c r="C11" s="137" t="s">
        <v>87</v>
      </c>
      <c r="D11" s="137" t="s">
        <v>174</v>
      </c>
      <c r="E11" s="79">
        <f>SUM(F11,P11,Z11)</f>
        <v>353353.56</v>
      </c>
      <c r="F11" s="79">
        <f>SUM(G11,J11,M11)</f>
        <v>353353.56</v>
      </c>
      <c r="G11" s="79">
        <f>SUM(H11,I11)</f>
        <v>353353.56</v>
      </c>
      <c r="H11" s="79">
        <v>353353.56</v>
      </c>
      <c r="I11" s="79">
        <v>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172</v>
      </c>
      <c r="B12" s="137" t="s">
        <v>104</v>
      </c>
      <c r="C12" s="137" t="s">
        <v>87</v>
      </c>
      <c r="D12" s="137" t="s">
        <v>175</v>
      </c>
      <c r="E12" s="79">
        <f>SUM(F12,P12,Z12)</f>
        <v>140114.16</v>
      </c>
      <c r="F12" s="79">
        <f>SUM(G12,J12,M12)</f>
        <v>140114.16</v>
      </c>
      <c r="G12" s="79">
        <f>SUM(H12,I12)</f>
        <v>140114.16</v>
      </c>
      <c r="H12" s="79">
        <v>140114.16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172</v>
      </c>
      <c r="B13" s="137" t="s">
        <v>106</v>
      </c>
      <c r="C13" s="137" t="s">
        <v>87</v>
      </c>
      <c r="D13" s="137" t="s">
        <v>176</v>
      </c>
      <c r="E13" s="79">
        <f>SUM(F13,P13,Z13)</f>
        <v>10000</v>
      </c>
      <c r="F13" s="79">
        <f>SUM(G13,J13,M13)</f>
        <v>10000</v>
      </c>
      <c r="G13" s="79">
        <f>SUM(H13,I13)</f>
        <v>10000</v>
      </c>
      <c r="H13" s="79">
        <v>10000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 ht="20.1" customHeight="1">
      <c r="A14" s="137" t="s">
        <v>177</v>
      </c>
      <c r="B14" s="137" t="s">
        <v>16</v>
      </c>
      <c r="C14" s="137" t="s">
        <v>16</v>
      </c>
      <c r="D14" s="137" t="s">
        <v>178</v>
      </c>
      <c r="E14" s="79">
        <f>SUM(F14,P14,Z14)</f>
        <v>178731.22999999998</v>
      </c>
      <c r="F14" s="79">
        <f>SUM(G14,J14,M14)</f>
        <v>178731.22999999998</v>
      </c>
      <c r="G14" s="79">
        <f>SUM(H14,I14)</f>
        <v>178731.22999999998</v>
      </c>
      <c r="H14" s="79">
        <v>128731.23</v>
      </c>
      <c r="I14" s="79">
        <v>50000</v>
      </c>
      <c r="J14" s="79">
        <f>SUM(K14,L14)</f>
        <v>0</v>
      </c>
      <c r="K14" s="79">
        <v>0</v>
      </c>
      <c r="L14" s="79">
        <v>0</v>
      </c>
      <c r="M14" s="79">
        <f>SUM(N14,O14)</f>
        <v>0</v>
      </c>
      <c r="N14" s="79" t="s">
        <v>16</v>
      </c>
      <c r="O14" s="79" t="s">
        <v>16</v>
      </c>
      <c r="P14" s="79">
        <f>SUM(Q14,T14,W14)</f>
        <v>0</v>
      </c>
      <c r="Q14" s="79">
        <f>SUM(R14,S14)</f>
        <v>0</v>
      </c>
      <c r="R14" s="79" t="s">
        <v>16</v>
      </c>
      <c r="S14" s="79" t="s">
        <v>16</v>
      </c>
      <c r="T14" s="79">
        <f>SUM(U14,V14)</f>
        <v>0</v>
      </c>
      <c r="U14" s="79" t="s">
        <v>16</v>
      </c>
      <c r="V14" s="79" t="s">
        <v>16</v>
      </c>
      <c r="W14" s="79">
        <f>SUM(X14,Y14)</f>
        <v>0</v>
      </c>
      <c r="X14" s="79" t="s">
        <v>16</v>
      </c>
      <c r="Y14" s="79"/>
      <c r="Z14" s="79">
        <f>SUM(AA14,AD14,AG14)</f>
        <v>0</v>
      </c>
      <c r="AA14" s="79">
        <f>SUM(AB14:AC14)</f>
        <v>0</v>
      </c>
      <c r="AB14" s="79">
        <v>0</v>
      </c>
      <c r="AC14" s="79">
        <v>0</v>
      </c>
      <c r="AD14" s="79">
        <f>SUM(AE14,AF14)</f>
        <v>0</v>
      </c>
      <c r="AE14" s="79">
        <v>0</v>
      </c>
      <c r="AF14" s="79">
        <v>0</v>
      </c>
      <c r="AG14" s="79">
        <f>SUM(AH14,AI14)</f>
        <v>0</v>
      </c>
      <c r="AH14" s="79" t="s">
        <v>16</v>
      </c>
      <c r="AI14" s="79"/>
    </row>
    <row r="15" ht="20.1" customHeight="1">
      <c r="A15" s="137" t="s">
        <v>179</v>
      </c>
      <c r="B15" s="137" t="s">
        <v>90</v>
      </c>
      <c r="C15" s="137" t="s">
        <v>87</v>
      </c>
      <c r="D15" s="137" t="s">
        <v>180</v>
      </c>
      <c r="E15" s="79">
        <f>SUM(F15,P15,Z15)</f>
        <v>140531.22999999998</v>
      </c>
      <c r="F15" s="79">
        <f>SUM(G15,J15,M15)</f>
        <v>140531.22999999998</v>
      </c>
      <c r="G15" s="79">
        <f>SUM(H15,I15)</f>
        <v>140531.22999999998</v>
      </c>
      <c r="H15" s="79">
        <v>90531.229999999996</v>
      </c>
      <c r="I15" s="79">
        <v>50000</v>
      </c>
      <c r="J15" s="79">
        <f>SUM(K15,L15)</f>
        <v>0</v>
      </c>
      <c r="K15" s="79">
        <v>0</v>
      </c>
      <c r="L15" s="79">
        <v>0</v>
      </c>
      <c r="M15" s="79">
        <f>SUM(N15,O15)</f>
        <v>0</v>
      </c>
      <c r="N15" s="79" t="s">
        <v>16</v>
      </c>
      <c r="O15" s="79" t="s">
        <v>16</v>
      </c>
      <c r="P15" s="79">
        <f>SUM(Q15,T15,W15)</f>
        <v>0</v>
      </c>
      <c r="Q15" s="79">
        <f>SUM(R15,S15)</f>
        <v>0</v>
      </c>
      <c r="R15" s="79" t="s">
        <v>16</v>
      </c>
      <c r="S15" s="79" t="s">
        <v>16</v>
      </c>
      <c r="T15" s="79">
        <f>SUM(U15,V15)</f>
        <v>0</v>
      </c>
      <c r="U15" s="79" t="s">
        <v>16</v>
      </c>
      <c r="V15" s="79" t="s">
        <v>16</v>
      </c>
      <c r="W15" s="79">
        <f>SUM(X15,Y15)</f>
        <v>0</v>
      </c>
      <c r="X15" s="79" t="s">
        <v>16</v>
      </c>
      <c r="Y15" s="79"/>
      <c r="Z15" s="79">
        <f>SUM(AA15,AD15,AG15)</f>
        <v>0</v>
      </c>
      <c r="AA15" s="79">
        <f>SUM(AB15:AC15)</f>
        <v>0</v>
      </c>
      <c r="AB15" s="79">
        <v>0</v>
      </c>
      <c r="AC15" s="79">
        <v>0</v>
      </c>
      <c r="AD15" s="79">
        <f>SUM(AE15,AF15)</f>
        <v>0</v>
      </c>
      <c r="AE15" s="79">
        <v>0</v>
      </c>
      <c r="AF15" s="79">
        <v>0</v>
      </c>
      <c r="AG15" s="79">
        <f>SUM(AH15,AI15)</f>
        <v>0</v>
      </c>
      <c r="AH15" s="79" t="s">
        <v>16</v>
      </c>
      <c r="AI15" s="79"/>
    </row>
    <row r="16" ht="20.1" customHeight="1">
      <c r="A16" s="137" t="s">
        <v>179</v>
      </c>
      <c r="B16" s="137" t="s">
        <v>104</v>
      </c>
      <c r="C16" s="137" t="s">
        <v>87</v>
      </c>
      <c r="D16" s="137" t="s">
        <v>181</v>
      </c>
      <c r="E16" s="79">
        <f>SUM(F16,P16,Z16)</f>
        <v>10000</v>
      </c>
      <c r="F16" s="79">
        <f>SUM(G16,J16,M16)</f>
        <v>10000</v>
      </c>
      <c r="G16" s="79">
        <f>SUM(H16,I16)</f>
        <v>10000</v>
      </c>
      <c r="H16" s="79">
        <v>10000</v>
      </c>
      <c r="I16" s="79">
        <v>0</v>
      </c>
      <c r="J16" s="79">
        <f>SUM(K16,L16)</f>
        <v>0</v>
      </c>
      <c r="K16" s="79">
        <v>0</v>
      </c>
      <c r="L16" s="79">
        <v>0</v>
      </c>
      <c r="M16" s="79">
        <f>SUM(N16,O16)</f>
        <v>0</v>
      </c>
      <c r="N16" s="79" t="s">
        <v>16</v>
      </c>
      <c r="O16" s="79" t="s">
        <v>16</v>
      </c>
      <c r="P16" s="79">
        <f>SUM(Q16,T16,W16)</f>
        <v>0</v>
      </c>
      <c r="Q16" s="79">
        <f>SUM(R16,S16)</f>
        <v>0</v>
      </c>
      <c r="R16" s="79" t="s">
        <v>16</v>
      </c>
      <c r="S16" s="79" t="s">
        <v>16</v>
      </c>
      <c r="T16" s="79">
        <f>SUM(U16,V16)</f>
        <v>0</v>
      </c>
      <c r="U16" s="79" t="s">
        <v>16</v>
      </c>
      <c r="V16" s="79" t="s">
        <v>16</v>
      </c>
      <c r="W16" s="79">
        <f>SUM(X16,Y16)</f>
        <v>0</v>
      </c>
      <c r="X16" s="79" t="s">
        <v>16</v>
      </c>
      <c r="Y16" s="79"/>
      <c r="Z16" s="79">
        <f>SUM(AA16,AD16,AG16)</f>
        <v>0</v>
      </c>
      <c r="AA16" s="79">
        <f>SUM(AB16:AC16)</f>
        <v>0</v>
      </c>
      <c r="AB16" s="79">
        <v>0</v>
      </c>
      <c r="AC16" s="79">
        <v>0</v>
      </c>
      <c r="AD16" s="79">
        <f>SUM(AE16,AF16)</f>
        <v>0</v>
      </c>
      <c r="AE16" s="79">
        <v>0</v>
      </c>
      <c r="AF16" s="79">
        <v>0</v>
      </c>
      <c r="AG16" s="79">
        <f>SUM(AH16,AI16)</f>
        <v>0</v>
      </c>
      <c r="AH16" s="79" t="s">
        <v>16</v>
      </c>
      <c r="AI16" s="79"/>
    </row>
    <row r="17" ht="20.1" customHeight="1">
      <c r="A17" s="137" t="s">
        <v>179</v>
      </c>
      <c r="B17" s="137" t="s">
        <v>86</v>
      </c>
      <c r="C17" s="137" t="s">
        <v>87</v>
      </c>
      <c r="D17" s="137" t="s">
        <v>182</v>
      </c>
      <c r="E17" s="79">
        <f>SUM(F17,P17,Z17)</f>
        <v>2000</v>
      </c>
      <c r="F17" s="79">
        <f>SUM(G17,J17,M17)</f>
        <v>2000</v>
      </c>
      <c r="G17" s="79">
        <f>SUM(H17,I17)</f>
        <v>2000</v>
      </c>
      <c r="H17" s="79">
        <v>2000</v>
      </c>
      <c r="I17" s="79">
        <v>0</v>
      </c>
      <c r="J17" s="79">
        <f>SUM(K17,L17)</f>
        <v>0</v>
      </c>
      <c r="K17" s="79">
        <v>0</v>
      </c>
      <c r="L17" s="79">
        <v>0</v>
      </c>
      <c r="M17" s="79">
        <f>SUM(N17,O17)</f>
        <v>0</v>
      </c>
      <c r="N17" s="79" t="s">
        <v>16</v>
      </c>
      <c r="O17" s="79" t="s">
        <v>16</v>
      </c>
      <c r="P17" s="79">
        <f>SUM(Q17,T17,W17)</f>
        <v>0</v>
      </c>
      <c r="Q17" s="79">
        <f>SUM(R17,S17)</f>
        <v>0</v>
      </c>
      <c r="R17" s="79" t="s">
        <v>16</v>
      </c>
      <c r="S17" s="79" t="s">
        <v>16</v>
      </c>
      <c r="T17" s="79">
        <f>SUM(U17,V17)</f>
        <v>0</v>
      </c>
      <c r="U17" s="79" t="s">
        <v>16</v>
      </c>
      <c r="V17" s="79" t="s">
        <v>16</v>
      </c>
      <c r="W17" s="79">
        <f>SUM(X17,Y17)</f>
        <v>0</v>
      </c>
      <c r="X17" s="79" t="s">
        <v>16</v>
      </c>
      <c r="Y17" s="79"/>
      <c r="Z17" s="79">
        <f>SUM(AA17,AD17,AG17)</f>
        <v>0</v>
      </c>
      <c r="AA17" s="79">
        <f>SUM(AB17:AC17)</f>
        <v>0</v>
      </c>
      <c r="AB17" s="79">
        <v>0</v>
      </c>
      <c r="AC17" s="79">
        <v>0</v>
      </c>
      <c r="AD17" s="79">
        <f>SUM(AE17,AF17)</f>
        <v>0</v>
      </c>
      <c r="AE17" s="79">
        <v>0</v>
      </c>
      <c r="AF17" s="79">
        <v>0</v>
      </c>
      <c r="AG17" s="79">
        <f>SUM(AH17,AI17)</f>
        <v>0</v>
      </c>
      <c r="AH17" s="79" t="s">
        <v>16</v>
      </c>
      <c r="AI17" s="79"/>
    </row>
    <row r="18" ht="20.1" customHeight="1">
      <c r="A18" s="137" t="s">
        <v>179</v>
      </c>
      <c r="B18" s="137" t="s">
        <v>183</v>
      </c>
      <c r="C18" s="137" t="s">
        <v>87</v>
      </c>
      <c r="D18" s="137" t="s">
        <v>184</v>
      </c>
      <c r="E18" s="79">
        <f>SUM(F18,P18,Z18)</f>
        <v>26200</v>
      </c>
      <c r="F18" s="79">
        <f>SUM(G18,J18,M18)</f>
        <v>26200</v>
      </c>
      <c r="G18" s="79">
        <f>SUM(H18,I18)</f>
        <v>26200</v>
      </c>
      <c r="H18" s="79">
        <v>26200</v>
      </c>
      <c r="I18" s="79">
        <v>0</v>
      </c>
      <c r="J18" s="79">
        <f>SUM(K18,L18)</f>
        <v>0</v>
      </c>
      <c r="K18" s="79">
        <v>0</v>
      </c>
      <c r="L18" s="79">
        <v>0</v>
      </c>
      <c r="M18" s="79">
        <f>SUM(N18,O18)</f>
        <v>0</v>
      </c>
      <c r="N18" s="79" t="s">
        <v>16</v>
      </c>
      <c r="O18" s="79" t="s">
        <v>16</v>
      </c>
      <c r="P18" s="79">
        <f>SUM(Q18,T18,W18)</f>
        <v>0</v>
      </c>
      <c r="Q18" s="79">
        <f>SUM(R18,S18)</f>
        <v>0</v>
      </c>
      <c r="R18" s="79" t="s">
        <v>16</v>
      </c>
      <c r="S18" s="79" t="s">
        <v>16</v>
      </c>
      <c r="T18" s="79">
        <f>SUM(U18,V18)</f>
        <v>0</v>
      </c>
      <c r="U18" s="79" t="s">
        <v>16</v>
      </c>
      <c r="V18" s="79" t="s">
        <v>16</v>
      </c>
      <c r="W18" s="79">
        <f>SUM(X18,Y18)</f>
        <v>0</v>
      </c>
      <c r="X18" s="79" t="s">
        <v>16</v>
      </c>
      <c r="Y18" s="79"/>
      <c r="Z18" s="79">
        <f>SUM(AA18,AD18,AG18)</f>
        <v>0</v>
      </c>
      <c r="AA18" s="79">
        <f>SUM(AB18:AC18)</f>
        <v>0</v>
      </c>
      <c r="AB18" s="79">
        <v>0</v>
      </c>
      <c r="AC18" s="79">
        <v>0</v>
      </c>
      <c r="AD18" s="79">
        <f>SUM(AE18,AF18)</f>
        <v>0</v>
      </c>
      <c r="AE18" s="79">
        <v>0</v>
      </c>
      <c r="AF18" s="79">
        <v>0</v>
      </c>
      <c r="AG18" s="79">
        <f>SUM(AH18,AI18)</f>
        <v>0</v>
      </c>
      <c r="AH18" s="79" t="s">
        <v>16</v>
      </c>
      <c r="AI18" s="79"/>
    </row>
    <row r="19" ht="20.1" customHeight="1">
      <c r="A19" s="137" t="s">
        <v>185</v>
      </c>
      <c r="B19" s="137" t="s">
        <v>16</v>
      </c>
      <c r="C19" s="137" t="s">
        <v>16</v>
      </c>
      <c r="D19" s="137" t="s">
        <v>186</v>
      </c>
      <c r="E19" s="79">
        <f>SUM(F19,P19,Z19)</f>
        <v>4080</v>
      </c>
      <c r="F19" s="79">
        <f>SUM(G19,J19,M19)</f>
        <v>4080</v>
      </c>
      <c r="G19" s="79">
        <f>SUM(H19,I19)</f>
        <v>4080</v>
      </c>
      <c r="H19" s="79">
        <v>4080</v>
      </c>
      <c r="I19" s="79">
        <v>0</v>
      </c>
      <c r="J19" s="79">
        <f>SUM(K19,L19)</f>
        <v>0</v>
      </c>
      <c r="K19" s="79">
        <v>0</v>
      </c>
      <c r="L19" s="79">
        <v>0</v>
      </c>
      <c r="M19" s="79">
        <f>SUM(N19,O19)</f>
        <v>0</v>
      </c>
      <c r="N19" s="79" t="s">
        <v>16</v>
      </c>
      <c r="O19" s="79" t="s">
        <v>16</v>
      </c>
      <c r="P19" s="79">
        <f>SUM(Q19,T19,W19)</f>
        <v>0</v>
      </c>
      <c r="Q19" s="79">
        <f>SUM(R19,S19)</f>
        <v>0</v>
      </c>
      <c r="R19" s="79" t="s">
        <v>16</v>
      </c>
      <c r="S19" s="79" t="s">
        <v>16</v>
      </c>
      <c r="T19" s="79">
        <f>SUM(U19,V19)</f>
        <v>0</v>
      </c>
      <c r="U19" s="79" t="s">
        <v>16</v>
      </c>
      <c r="V19" s="79" t="s">
        <v>16</v>
      </c>
      <c r="W19" s="79">
        <f>SUM(X19,Y19)</f>
        <v>0</v>
      </c>
      <c r="X19" s="79" t="s">
        <v>16</v>
      </c>
      <c r="Y19" s="79"/>
      <c r="Z19" s="79">
        <f>SUM(AA19,AD19,AG19)</f>
        <v>0</v>
      </c>
      <c r="AA19" s="79">
        <f>SUM(AB19:AC19)</f>
        <v>0</v>
      </c>
      <c r="AB19" s="79">
        <v>0</v>
      </c>
      <c r="AC19" s="79">
        <v>0</v>
      </c>
      <c r="AD19" s="79">
        <f>SUM(AE19,AF19)</f>
        <v>0</v>
      </c>
      <c r="AE19" s="79">
        <v>0</v>
      </c>
      <c r="AF19" s="79">
        <v>0</v>
      </c>
      <c r="AG19" s="79">
        <f>SUM(AH19,AI19)</f>
        <v>0</v>
      </c>
      <c r="AH19" s="79" t="s">
        <v>16</v>
      </c>
      <c r="AI19" s="79"/>
    </row>
    <row r="20" ht="20.1" customHeight="1">
      <c r="A20" s="137" t="s">
        <v>187</v>
      </c>
      <c r="B20" s="137" t="s">
        <v>86</v>
      </c>
      <c r="C20" s="137" t="s">
        <v>87</v>
      </c>
      <c r="D20" s="137" t="s">
        <v>188</v>
      </c>
      <c r="E20" s="79">
        <f>SUM(F20,P20,Z20)</f>
        <v>4080</v>
      </c>
      <c r="F20" s="79">
        <f>SUM(G20,J20,M20)</f>
        <v>4080</v>
      </c>
      <c r="G20" s="79">
        <f>SUM(H20,I20)</f>
        <v>4080</v>
      </c>
      <c r="H20" s="79">
        <v>4080</v>
      </c>
      <c r="I20" s="79">
        <v>0</v>
      </c>
      <c r="J20" s="79">
        <f>SUM(K20,L20)</f>
        <v>0</v>
      </c>
      <c r="K20" s="79">
        <v>0</v>
      </c>
      <c r="L20" s="79">
        <v>0</v>
      </c>
      <c r="M20" s="79">
        <f>SUM(N20,O20)</f>
        <v>0</v>
      </c>
      <c r="N20" s="79" t="s">
        <v>16</v>
      </c>
      <c r="O20" s="79" t="s">
        <v>16</v>
      </c>
      <c r="P20" s="79">
        <f>SUM(Q20,T20,W20)</f>
        <v>0</v>
      </c>
      <c r="Q20" s="79">
        <f>SUM(R20,S20)</f>
        <v>0</v>
      </c>
      <c r="R20" s="79" t="s">
        <v>16</v>
      </c>
      <c r="S20" s="79" t="s">
        <v>16</v>
      </c>
      <c r="T20" s="79">
        <f>SUM(U20,V20)</f>
        <v>0</v>
      </c>
      <c r="U20" s="79" t="s">
        <v>16</v>
      </c>
      <c r="V20" s="79" t="s">
        <v>16</v>
      </c>
      <c r="W20" s="79">
        <f>SUM(X20,Y20)</f>
        <v>0</v>
      </c>
      <c r="X20" s="79" t="s">
        <v>16</v>
      </c>
      <c r="Y20" s="79"/>
      <c r="Z20" s="79">
        <f>SUM(AA20,AD20,AG20)</f>
        <v>0</v>
      </c>
      <c r="AA20" s="79">
        <f>SUM(AB20:AC20)</f>
        <v>0</v>
      </c>
      <c r="AB20" s="79">
        <v>0</v>
      </c>
      <c r="AC20" s="79">
        <v>0</v>
      </c>
      <c r="AD20" s="79">
        <f>SUM(AE20,AF20)</f>
        <v>0</v>
      </c>
      <c r="AE20" s="79">
        <v>0</v>
      </c>
      <c r="AF20" s="79">
        <v>0</v>
      </c>
      <c r="AG20" s="79">
        <f>SUM(AH20,AI20)</f>
        <v>0</v>
      </c>
      <c r="AH20" s="79" t="s">
        <v>16</v>
      </c>
      <c r="AI20" s="79"/>
    </row>
    <row r="21" ht="20.1" customHeight="1">
      <c r="A21" s="137" t="s">
        <v>189</v>
      </c>
      <c r="B21" s="137" t="s">
        <v>16</v>
      </c>
      <c r="C21" s="137" t="s">
        <v>16</v>
      </c>
      <c r="D21" s="137" t="s">
        <v>190</v>
      </c>
      <c r="E21" s="79">
        <f>SUM(F21,P21,Z21)</f>
        <v>427220.96000000002</v>
      </c>
      <c r="F21" s="79">
        <f>SUM(G21,J21,M21)</f>
        <v>427220.96000000002</v>
      </c>
      <c r="G21" s="79">
        <f>SUM(H21,I21)</f>
        <v>427220.96000000002</v>
      </c>
      <c r="H21" s="79">
        <v>427220.96000000002</v>
      </c>
      <c r="I21" s="79">
        <v>0</v>
      </c>
      <c r="J21" s="79">
        <f>SUM(K21,L21)</f>
        <v>0</v>
      </c>
      <c r="K21" s="79">
        <v>0</v>
      </c>
      <c r="L21" s="79">
        <v>0</v>
      </c>
      <c r="M21" s="79">
        <f>SUM(N21,O21)</f>
        <v>0</v>
      </c>
      <c r="N21" s="79" t="s">
        <v>16</v>
      </c>
      <c r="O21" s="79" t="s">
        <v>16</v>
      </c>
      <c r="P21" s="79">
        <f>SUM(Q21,T21,W21)</f>
        <v>0</v>
      </c>
      <c r="Q21" s="79">
        <f>SUM(R21,S21)</f>
        <v>0</v>
      </c>
      <c r="R21" s="79" t="s">
        <v>16</v>
      </c>
      <c r="S21" s="79" t="s">
        <v>16</v>
      </c>
      <c r="T21" s="79">
        <f>SUM(U21,V21)</f>
        <v>0</v>
      </c>
      <c r="U21" s="79" t="s">
        <v>16</v>
      </c>
      <c r="V21" s="79" t="s">
        <v>16</v>
      </c>
      <c r="W21" s="79">
        <f>SUM(X21,Y21)</f>
        <v>0</v>
      </c>
      <c r="X21" s="79" t="s">
        <v>16</v>
      </c>
      <c r="Y21" s="79"/>
      <c r="Z21" s="79">
        <f>SUM(AA21,AD21,AG21)</f>
        <v>0</v>
      </c>
      <c r="AA21" s="79">
        <f>SUM(AB21:AC21)</f>
        <v>0</v>
      </c>
      <c r="AB21" s="79">
        <v>0</v>
      </c>
      <c r="AC21" s="79">
        <v>0</v>
      </c>
      <c r="AD21" s="79">
        <f>SUM(AE21,AF21)</f>
        <v>0</v>
      </c>
      <c r="AE21" s="79">
        <v>0</v>
      </c>
      <c r="AF21" s="79">
        <v>0</v>
      </c>
      <c r="AG21" s="79">
        <f>SUM(AH21,AI21)</f>
        <v>0</v>
      </c>
      <c r="AH21" s="79" t="s">
        <v>16</v>
      </c>
      <c r="AI21" s="79"/>
    </row>
    <row r="22" ht="20.1" customHeight="1">
      <c r="A22" s="137" t="s">
        <v>191</v>
      </c>
      <c r="B22" s="137" t="s">
        <v>90</v>
      </c>
      <c r="C22" s="137" t="s">
        <v>87</v>
      </c>
      <c r="D22" s="137" t="s">
        <v>192</v>
      </c>
      <c r="E22" s="79">
        <f>SUM(F22,P22,Z22)</f>
        <v>394625.76000000001</v>
      </c>
      <c r="F22" s="79">
        <f>SUM(G22,J22,M22)</f>
        <v>394625.76000000001</v>
      </c>
      <c r="G22" s="79">
        <f>SUM(H22,I22)</f>
        <v>394625.76000000001</v>
      </c>
      <c r="H22" s="79">
        <v>394625.76000000001</v>
      </c>
      <c r="I22" s="79">
        <v>0</v>
      </c>
      <c r="J22" s="79">
        <f>SUM(K22,L22)</f>
        <v>0</v>
      </c>
      <c r="K22" s="79">
        <v>0</v>
      </c>
      <c r="L22" s="79">
        <v>0</v>
      </c>
      <c r="M22" s="79">
        <f>SUM(N22,O22)</f>
        <v>0</v>
      </c>
      <c r="N22" s="79" t="s">
        <v>16</v>
      </c>
      <c r="O22" s="79" t="s">
        <v>16</v>
      </c>
      <c r="P22" s="79">
        <f>SUM(Q22,T22,W22)</f>
        <v>0</v>
      </c>
      <c r="Q22" s="79">
        <f>SUM(R22,S22)</f>
        <v>0</v>
      </c>
      <c r="R22" s="79" t="s">
        <v>16</v>
      </c>
      <c r="S22" s="79" t="s">
        <v>16</v>
      </c>
      <c r="T22" s="79">
        <f>SUM(U22,V22)</f>
        <v>0</v>
      </c>
      <c r="U22" s="79" t="s">
        <v>16</v>
      </c>
      <c r="V22" s="79" t="s">
        <v>16</v>
      </c>
      <c r="W22" s="79">
        <f>SUM(X22,Y22)</f>
        <v>0</v>
      </c>
      <c r="X22" s="79" t="s">
        <v>16</v>
      </c>
      <c r="Y22" s="79"/>
      <c r="Z22" s="79">
        <f>SUM(AA22,AD22,AG22)</f>
        <v>0</v>
      </c>
      <c r="AA22" s="79">
        <f>SUM(AB22:AC22)</f>
        <v>0</v>
      </c>
      <c r="AB22" s="79">
        <v>0</v>
      </c>
      <c r="AC22" s="79">
        <v>0</v>
      </c>
      <c r="AD22" s="79">
        <f>SUM(AE22,AF22)</f>
        <v>0</v>
      </c>
      <c r="AE22" s="79">
        <v>0</v>
      </c>
      <c r="AF22" s="79">
        <v>0</v>
      </c>
      <c r="AG22" s="79">
        <f>SUM(AH22,AI22)</f>
        <v>0</v>
      </c>
      <c r="AH22" s="79" t="s">
        <v>16</v>
      </c>
      <c r="AI22" s="79"/>
    </row>
    <row r="23" ht="20.1" customHeight="1">
      <c r="A23" s="137" t="s">
        <v>191</v>
      </c>
      <c r="B23" s="137" t="s">
        <v>92</v>
      </c>
      <c r="C23" s="137" t="s">
        <v>87</v>
      </c>
      <c r="D23" s="137" t="s">
        <v>193</v>
      </c>
      <c r="E23" s="79">
        <f>SUM(F23,P23,Z23)</f>
        <v>32595.200000000001</v>
      </c>
      <c r="F23" s="79">
        <f>SUM(G23,J23,M23)</f>
        <v>32595.200000000001</v>
      </c>
      <c r="G23" s="79">
        <f>SUM(H23,I23)</f>
        <v>32595.200000000001</v>
      </c>
      <c r="H23" s="79">
        <v>32595.200000000001</v>
      </c>
      <c r="I23" s="79">
        <v>0</v>
      </c>
      <c r="J23" s="79">
        <f>SUM(K23,L23)</f>
        <v>0</v>
      </c>
      <c r="K23" s="79">
        <v>0</v>
      </c>
      <c r="L23" s="79">
        <v>0</v>
      </c>
      <c r="M23" s="79">
        <f>SUM(N23,O23)</f>
        <v>0</v>
      </c>
      <c r="N23" s="79" t="s">
        <v>16</v>
      </c>
      <c r="O23" s="79" t="s">
        <v>16</v>
      </c>
      <c r="P23" s="79">
        <f>SUM(Q23,T23,W23)</f>
        <v>0</v>
      </c>
      <c r="Q23" s="79">
        <f>SUM(R23,S23)</f>
        <v>0</v>
      </c>
      <c r="R23" s="79" t="s">
        <v>16</v>
      </c>
      <c r="S23" s="79" t="s">
        <v>16</v>
      </c>
      <c r="T23" s="79">
        <f>SUM(U23,V23)</f>
        <v>0</v>
      </c>
      <c r="U23" s="79" t="s">
        <v>16</v>
      </c>
      <c r="V23" s="79" t="s">
        <v>16</v>
      </c>
      <c r="W23" s="79">
        <f>SUM(X23,Y23)</f>
        <v>0</v>
      </c>
      <c r="X23" s="79" t="s">
        <v>16</v>
      </c>
      <c r="Y23" s="79"/>
      <c r="Z23" s="79">
        <f>SUM(AA23,AD23,AG23)</f>
        <v>0</v>
      </c>
      <c r="AA23" s="79">
        <f>SUM(AB23:AC23)</f>
        <v>0</v>
      </c>
      <c r="AB23" s="79">
        <v>0</v>
      </c>
      <c r="AC23" s="79">
        <v>0</v>
      </c>
      <c r="AD23" s="79">
        <f>SUM(AE23,AF23)</f>
        <v>0</v>
      </c>
      <c r="AE23" s="79">
        <v>0</v>
      </c>
      <c r="AF23" s="79">
        <v>0</v>
      </c>
      <c r="AG23" s="79">
        <f>SUM(AH23,AI23)</f>
        <v>0</v>
      </c>
      <c r="AH23" s="79" t="s">
        <v>16</v>
      </c>
      <c r="AI23" s="79"/>
    </row>
    <row r="24" ht="20.1" customHeight="1">
      <c r="A24" s="137" t="s">
        <v>194</v>
      </c>
      <c r="B24" s="137" t="s">
        <v>16</v>
      </c>
      <c r="C24" s="137" t="s">
        <v>16</v>
      </c>
      <c r="D24" s="137" t="s">
        <v>195</v>
      </c>
      <c r="E24" s="79">
        <f>SUM(F24,P24,Z24)</f>
        <v>2264</v>
      </c>
      <c r="F24" s="79">
        <f>SUM(G24,J24,M24)</f>
        <v>2264</v>
      </c>
      <c r="G24" s="79">
        <f>SUM(H24,I24)</f>
        <v>2264</v>
      </c>
      <c r="H24" s="79">
        <v>2264</v>
      </c>
      <c r="I24" s="79">
        <v>0</v>
      </c>
      <c r="J24" s="79">
        <f>SUM(K24,L24)</f>
        <v>0</v>
      </c>
      <c r="K24" s="79">
        <v>0</v>
      </c>
      <c r="L24" s="79">
        <v>0</v>
      </c>
      <c r="M24" s="79">
        <f>SUM(N24,O24)</f>
        <v>0</v>
      </c>
      <c r="N24" s="79" t="s">
        <v>16</v>
      </c>
      <c r="O24" s="79" t="s">
        <v>16</v>
      </c>
      <c r="P24" s="79">
        <f>SUM(Q24,T24,W24)</f>
        <v>0</v>
      </c>
      <c r="Q24" s="79">
        <f>SUM(R24,S24)</f>
        <v>0</v>
      </c>
      <c r="R24" s="79" t="s">
        <v>16</v>
      </c>
      <c r="S24" s="79" t="s">
        <v>16</v>
      </c>
      <c r="T24" s="79">
        <f>SUM(U24,V24)</f>
        <v>0</v>
      </c>
      <c r="U24" s="79" t="s">
        <v>16</v>
      </c>
      <c r="V24" s="79" t="s">
        <v>16</v>
      </c>
      <c r="W24" s="79">
        <f>SUM(X24,Y24)</f>
        <v>0</v>
      </c>
      <c r="X24" s="79" t="s">
        <v>16</v>
      </c>
      <c r="Y24" s="79"/>
      <c r="Z24" s="79">
        <f>SUM(AA24,AD24,AG24)</f>
        <v>0</v>
      </c>
      <c r="AA24" s="79">
        <f>SUM(AB24:AC24)</f>
        <v>0</v>
      </c>
      <c r="AB24" s="79">
        <v>0</v>
      </c>
      <c r="AC24" s="79">
        <v>0</v>
      </c>
      <c r="AD24" s="79">
        <f>SUM(AE24,AF24)</f>
        <v>0</v>
      </c>
      <c r="AE24" s="79">
        <v>0</v>
      </c>
      <c r="AF24" s="79">
        <v>0</v>
      </c>
      <c r="AG24" s="79">
        <f>SUM(AH24,AI24)</f>
        <v>0</v>
      </c>
      <c r="AH24" s="79" t="s">
        <v>16</v>
      </c>
      <c r="AI24" s="79"/>
    </row>
    <row r="25" ht="20.1" customHeight="1">
      <c r="A25" s="137" t="s">
        <v>196</v>
      </c>
      <c r="B25" s="137" t="s">
        <v>90</v>
      </c>
      <c r="C25" s="137" t="s">
        <v>87</v>
      </c>
      <c r="D25" s="137" t="s">
        <v>197</v>
      </c>
      <c r="E25" s="79">
        <f>SUM(F25,P25,Z25)</f>
        <v>2264</v>
      </c>
      <c r="F25" s="79">
        <f>SUM(G25,J25,M25)</f>
        <v>2264</v>
      </c>
      <c r="G25" s="79">
        <f>SUM(H25,I25)</f>
        <v>2264</v>
      </c>
      <c r="H25" s="79">
        <v>2264</v>
      </c>
      <c r="I25" s="79">
        <v>0</v>
      </c>
      <c r="J25" s="79">
        <f>SUM(K25,L25)</f>
        <v>0</v>
      </c>
      <c r="K25" s="79">
        <v>0</v>
      </c>
      <c r="L25" s="79">
        <v>0</v>
      </c>
      <c r="M25" s="79">
        <f>SUM(N25,O25)</f>
        <v>0</v>
      </c>
      <c r="N25" s="79" t="s">
        <v>16</v>
      </c>
      <c r="O25" s="79" t="s">
        <v>16</v>
      </c>
      <c r="P25" s="79">
        <f>SUM(Q25,T25,W25)</f>
        <v>0</v>
      </c>
      <c r="Q25" s="79">
        <f>SUM(R25,S25)</f>
        <v>0</v>
      </c>
      <c r="R25" s="79" t="s">
        <v>16</v>
      </c>
      <c r="S25" s="79" t="s">
        <v>16</v>
      </c>
      <c r="T25" s="79">
        <f>SUM(U25,V25)</f>
        <v>0</v>
      </c>
      <c r="U25" s="79" t="s">
        <v>16</v>
      </c>
      <c r="V25" s="79" t="s">
        <v>16</v>
      </c>
      <c r="W25" s="79">
        <f>SUM(X25,Y25)</f>
        <v>0</v>
      </c>
      <c r="X25" s="79" t="s">
        <v>16</v>
      </c>
      <c r="Y25" s="79"/>
      <c r="Z25" s="79">
        <f>SUM(AA25,AD25,AG25)</f>
        <v>0</v>
      </c>
      <c r="AA25" s="79">
        <f>SUM(AB25:AC25)</f>
        <v>0</v>
      </c>
      <c r="AB25" s="79">
        <v>0</v>
      </c>
      <c r="AC25" s="79">
        <v>0</v>
      </c>
      <c r="AD25" s="79">
        <f>SUM(AE25,AF25)</f>
        <v>0</v>
      </c>
      <c r="AE25" s="79">
        <v>0</v>
      </c>
      <c r="AF25" s="79">
        <v>0</v>
      </c>
      <c r="AG25" s="79">
        <f>SUM(AH25,AI25)</f>
        <v>0</v>
      </c>
      <c r="AH25" s="79" t="s">
        <v>16</v>
      </c>
      <c r="AI25" s="79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198</v>
      </c>
    </row>
    <row r="2" ht="20.1" customHeight="1">
      <c r="A2" s="10" t="s">
        <v>199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59</v>
      </c>
      <c r="B4" s="138"/>
      <c r="C4" s="138"/>
      <c r="D4" s="138"/>
      <c r="E4" s="134" t="s">
        <v>60</v>
      </c>
      <c r="F4" s="139" t="s">
        <v>200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201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202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203</v>
      </c>
      <c r="BJ4" s="140"/>
      <c r="BK4" s="140"/>
      <c r="BL4" s="140"/>
      <c r="BM4" s="140"/>
      <c r="BN4" s="140" t="s">
        <v>204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205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206</v>
      </c>
      <c r="CS4" s="140"/>
      <c r="CT4" s="140"/>
      <c r="CU4" s="140" t="s">
        <v>207</v>
      </c>
      <c r="CV4" s="140"/>
      <c r="CW4" s="140"/>
      <c r="CX4" s="140"/>
      <c r="CY4" s="140"/>
      <c r="CZ4" s="140"/>
      <c r="DA4" s="140" t="s">
        <v>208</v>
      </c>
      <c r="DB4" s="140"/>
      <c r="DC4" s="140"/>
      <c r="DD4" s="140" t="s">
        <v>209</v>
      </c>
      <c r="DE4" s="140"/>
      <c r="DF4" s="140"/>
      <c r="DG4" s="140"/>
      <c r="DH4" s="140"/>
      <c r="DI4"/>
    </row>
    <row r="5" ht="20.1" customHeight="1">
      <c r="A5" s="138" t="s">
        <v>68</v>
      </c>
      <c r="B5" s="138"/>
      <c r="C5" s="138"/>
      <c r="D5" s="134" t="s">
        <v>70</v>
      </c>
      <c r="E5" s="134"/>
      <c r="F5" s="134" t="s">
        <v>75</v>
      </c>
      <c r="G5" s="134" t="s">
        <v>210</v>
      </c>
      <c r="H5" s="134" t="s">
        <v>211</v>
      </c>
      <c r="I5" s="134" t="s">
        <v>212</v>
      </c>
      <c r="J5" s="134" t="s">
        <v>213</v>
      </c>
      <c r="K5" s="134" t="s">
        <v>214</v>
      </c>
      <c r="L5" s="134" t="s">
        <v>215</v>
      </c>
      <c r="M5" s="134" t="s">
        <v>216</v>
      </c>
      <c r="N5" s="134" t="s">
        <v>217</v>
      </c>
      <c r="O5" s="134" t="s">
        <v>218</v>
      </c>
      <c r="P5" s="134" t="s">
        <v>219</v>
      </c>
      <c r="Q5" s="134" t="s">
        <v>220</v>
      </c>
      <c r="R5" s="134" t="s">
        <v>221</v>
      </c>
      <c r="S5" s="134" t="s">
        <v>222</v>
      </c>
      <c r="T5" s="134" t="s">
        <v>75</v>
      </c>
      <c r="U5" s="134" t="s">
        <v>223</v>
      </c>
      <c r="V5" s="134" t="s">
        <v>224</v>
      </c>
      <c r="W5" s="134" t="s">
        <v>225</v>
      </c>
      <c r="X5" s="134" t="s">
        <v>226</v>
      </c>
      <c r="Y5" s="134" t="s">
        <v>227</v>
      </c>
      <c r="Z5" s="134" t="s">
        <v>228</v>
      </c>
      <c r="AA5" s="134" t="s">
        <v>229</v>
      </c>
      <c r="AB5" s="134" t="s">
        <v>230</v>
      </c>
      <c r="AC5" s="134" t="s">
        <v>231</v>
      </c>
      <c r="AD5" s="134" t="s">
        <v>232</v>
      </c>
      <c r="AE5" s="134" t="s">
        <v>233</v>
      </c>
      <c r="AF5" s="134" t="s">
        <v>234</v>
      </c>
      <c r="AG5" s="134" t="s">
        <v>235</v>
      </c>
      <c r="AH5" s="134" t="s">
        <v>236</v>
      </c>
      <c r="AI5" s="134" t="s">
        <v>237</v>
      </c>
      <c r="AJ5" s="134" t="s">
        <v>238</v>
      </c>
      <c r="AK5" s="134" t="s">
        <v>239</v>
      </c>
      <c r="AL5" s="134" t="s">
        <v>240</v>
      </c>
      <c r="AM5" s="134" t="s">
        <v>241</v>
      </c>
      <c r="AN5" s="134" t="s">
        <v>242</v>
      </c>
      <c r="AO5" s="134" t="s">
        <v>243</v>
      </c>
      <c r="AP5" s="134" t="s">
        <v>244</v>
      </c>
      <c r="AQ5" s="134" t="s">
        <v>245</v>
      </c>
      <c r="AR5" s="134" t="s">
        <v>246</v>
      </c>
      <c r="AS5" s="134" t="s">
        <v>247</v>
      </c>
      <c r="AT5" s="134" t="s">
        <v>248</v>
      </c>
      <c r="AU5" s="134" t="s">
        <v>249</v>
      </c>
      <c r="AV5" s="134" t="s">
        <v>75</v>
      </c>
      <c r="AW5" s="134" t="s">
        <v>250</v>
      </c>
      <c r="AX5" s="134" t="s">
        <v>251</v>
      </c>
      <c r="AY5" s="134" t="s">
        <v>252</v>
      </c>
      <c r="AZ5" s="134" t="s">
        <v>253</v>
      </c>
      <c r="BA5" s="134" t="s">
        <v>254</v>
      </c>
      <c r="BB5" s="134" t="s">
        <v>255</v>
      </c>
      <c r="BC5" s="134" t="s">
        <v>221</v>
      </c>
      <c r="BD5" s="134" t="s">
        <v>256</v>
      </c>
      <c r="BE5" s="134" t="s">
        <v>257</v>
      </c>
      <c r="BF5" s="134" t="s">
        <v>258</v>
      </c>
      <c r="BG5" s="141" t="s">
        <v>259</v>
      </c>
      <c r="BH5" s="134" t="s">
        <v>260</v>
      </c>
      <c r="BI5" s="134" t="s">
        <v>75</v>
      </c>
      <c r="BJ5" s="134" t="s">
        <v>261</v>
      </c>
      <c r="BK5" s="134" t="s">
        <v>262</v>
      </c>
      <c r="BL5" s="134" t="s">
        <v>263</v>
      </c>
      <c r="BM5" s="134" t="s">
        <v>264</v>
      </c>
      <c r="BN5" s="134" t="s">
        <v>75</v>
      </c>
      <c r="BO5" s="134" t="s">
        <v>265</v>
      </c>
      <c r="BP5" s="134" t="s">
        <v>266</v>
      </c>
      <c r="BQ5" s="134" t="s">
        <v>267</v>
      </c>
      <c r="BR5" s="134" t="s">
        <v>268</v>
      </c>
      <c r="BS5" s="134" t="s">
        <v>269</v>
      </c>
      <c r="BT5" s="134" t="s">
        <v>270</v>
      </c>
      <c r="BU5" s="134" t="s">
        <v>271</v>
      </c>
      <c r="BV5" s="134" t="s">
        <v>272</v>
      </c>
      <c r="BW5" s="134" t="s">
        <v>273</v>
      </c>
      <c r="BX5" s="134" t="s">
        <v>274</v>
      </c>
      <c r="BY5" s="134" t="s">
        <v>275</v>
      </c>
      <c r="BZ5" s="134" t="s">
        <v>276</v>
      </c>
      <c r="CA5" s="134" t="s">
        <v>75</v>
      </c>
      <c r="CB5" s="134" t="s">
        <v>265</v>
      </c>
      <c r="CC5" s="134" t="s">
        <v>266</v>
      </c>
      <c r="CD5" s="134" t="s">
        <v>267</v>
      </c>
      <c r="CE5" s="134" t="s">
        <v>268</v>
      </c>
      <c r="CF5" s="134" t="s">
        <v>269</v>
      </c>
      <c r="CG5" s="134" t="s">
        <v>270</v>
      </c>
      <c r="CH5" s="134" t="s">
        <v>271</v>
      </c>
      <c r="CI5" s="134" t="s">
        <v>277</v>
      </c>
      <c r="CJ5" s="134" t="s">
        <v>278</v>
      </c>
      <c r="CK5" s="134" t="s">
        <v>279</v>
      </c>
      <c r="CL5" s="134" t="s">
        <v>280</v>
      </c>
      <c r="CM5" s="134" t="s">
        <v>272</v>
      </c>
      <c r="CN5" s="134" t="s">
        <v>273</v>
      </c>
      <c r="CO5" s="134" t="s">
        <v>281</v>
      </c>
      <c r="CP5" s="134" t="s">
        <v>275</v>
      </c>
      <c r="CQ5" s="134" t="s">
        <v>205</v>
      </c>
      <c r="CR5" s="134" t="s">
        <v>75</v>
      </c>
      <c r="CS5" s="134" t="s">
        <v>282</v>
      </c>
      <c r="CT5" s="134" t="s">
        <v>283</v>
      </c>
      <c r="CU5" s="134" t="s">
        <v>75</v>
      </c>
      <c r="CV5" s="134" t="s">
        <v>282</v>
      </c>
      <c r="CW5" s="134" t="s">
        <v>284</v>
      </c>
      <c r="CX5" s="134" t="s">
        <v>285</v>
      </c>
      <c r="CY5" s="134" t="s">
        <v>286</v>
      </c>
      <c r="CZ5" s="134" t="s">
        <v>283</v>
      </c>
      <c r="DA5" s="134" t="s">
        <v>75</v>
      </c>
      <c r="DB5" s="134" t="s">
        <v>208</v>
      </c>
      <c r="DC5" s="134" t="s">
        <v>287</v>
      </c>
      <c r="DD5" s="134" t="s">
        <v>75</v>
      </c>
      <c r="DE5" s="134" t="s">
        <v>288</v>
      </c>
      <c r="DF5" s="134" t="s">
        <v>289</v>
      </c>
      <c r="DG5" s="134" t="s">
        <v>290</v>
      </c>
      <c r="DH5" s="134" t="s">
        <v>209</v>
      </c>
      <c r="DI5"/>
    </row>
    <row r="6" ht="30.75" customHeight="1">
      <c r="A6" s="142" t="s">
        <v>80</v>
      </c>
      <c r="B6" s="143" t="s">
        <v>81</v>
      </c>
      <c r="C6" s="142" t="s">
        <v>82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291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SUM(F7,T7,AV7,BI7,BN7,CA7,CR7,CU7,DA7,DD7)</f>
        <v>2109117.9100000001</v>
      </c>
      <c r="F7" s="79">
        <v>1891447.48</v>
      </c>
      <c r="G7" s="79">
        <v>473520</v>
      </c>
      <c r="H7" s="79">
        <v>649536</v>
      </c>
      <c r="I7" s="79">
        <v>32256</v>
      </c>
      <c r="J7" s="79">
        <v>0</v>
      </c>
      <c r="K7" s="79">
        <v>95644</v>
      </c>
      <c r="L7" s="79">
        <v>193839.37</v>
      </c>
      <c r="M7" s="79">
        <v>96919.669999999998</v>
      </c>
      <c r="N7" s="79">
        <v>104198.92</v>
      </c>
      <c r="O7" s="79">
        <v>23913.119999999999</v>
      </c>
      <c r="P7" s="79">
        <v>29762</v>
      </c>
      <c r="Q7" s="79">
        <v>178658.39999999999</v>
      </c>
      <c r="R7" s="79">
        <v>13200</v>
      </c>
      <c r="S7" s="79">
        <v>0</v>
      </c>
      <c r="T7" s="79">
        <v>211326.42999999999</v>
      </c>
      <c r="U7" s="79">
        <v>105114.96000000001</v>
      </c>
      <c r="V7" s="79">
        <v>5000</v>
      </c>
      <c r="W7" s="79">
        <v>0</v>
      </c>
      <c r="X7" s="79">
        <v>0</v>
      </c>
      <c r="Y7" s="79">
        <v>5000</v>
      </c>
      <c r="Z7" s="79">
        <v>8000</v>
      </c>
      <c r="AA7" s="79">
        <v>5000</v>
      </c>
      <c r="AB7" s="79">
        <v>0</v>
      </c>
      <c r="AC7" s="79">
        <v>0</v>
      </c>
      <c r="AD7" s="79">
        <v>30000</v>
      </c>
      <c r="AE7" s="79">
        <v>0</v>
      </c>
      <c r="AF7" s="79">
        <v>0</v>
      </c>
      <c r="AG7" s="79">
        <v>0</v>
      </c>
      <c r="AH7" s="79">
        <v>0</v>
      </c>
      <c r="AI7" s="79">
        <v>10000</v>
      </c>
      <c r="AJ7" s="79">
        <v>2000</v>
      </c>
      <c r="AK7" s="79">
        <v>0</v>
      </c>
      <c r="AL7" s="79">
        <v>0</v>
      </c>
      <c r="AM7" s="79">
        <v>0</v>
      </c>
      <c r="AN7" s="79">
        <v>0</v>
      </c>
      <c r="AO7" s="79">
        <v>0</v>
      </c>
      <c r="AP7" s="79">
        <v>15011.469999999999</v>
      </c>
      <c r="AQ7" s="79">
        <v>0</v>
      </c>
      <c r="AR7" s="79">
        <v>26200</v>
      </c>
      <c r="AS7" s="79">
        <v>0</v>
      </c>
      <c r="AT7" s="79">
        <v>0</v>
      </c>
      <c r="AU7" s="79">
        <v>0</v>
      </c>
      <c r="AV7" s="79">
        <v>2264</v>
      </c>
      <c r="AW7" s="79">
        <v>0</v>
      </c>
      <c r="AX7" s="79">
        <v>0</v>
      </c>
      <c r="AY7" s="79">
        <v>0</v>
      </c>
      <c r="AZ7" s="79">
        <v>0</v>
      </c>
      <c r="BA7" s="79">
        <v>0</v>
      </c>
      <c r="BB7" s="79">
        <v>0</v>
      </c>
      <c r="BC7" s="79">
        <v>2000</v>
      </c>
      <c r="BD7" s="79">
        <v>0</v>
      </c>
      <c r="BE7" s="79">
        <v>264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4080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4080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292</v>
      </c>
      <c r="E8" s="79">
        <f>SUM(F8,T8,AV8,BI8,BN8,CA8,CR8,CU8,DA8,DD8)</f>
        <v>1511588.4299999999</v>
      </c>
      <c r="F8" s="79">
        <v>1293918</v>
      </c>
      <c r="G8" s="79">
        <v>473520</v>
      </c>
      <c r="H8" s="79">
        <v>649536</v>
      </c>
      <c r="I8" s="79">
        <v>32256</v>
      </c>
      <c r="J8" s="79">
        <v>0</v>
      </c>
      <c r="K8" s="79">
        <v>95644</v>
      </c>
      <c r="L8" s="79">
        <v>0</v>
      </c>
      <c r="M8" s="79">
        <v>0</v>
      </c>
      <c r="N8" s="79">
        <v>0</v>
      </c>
      <c r="O8" s="79">
        <v>0</v>
      </c>
      <c r="P8" s="79">
        <v>29762</v>
      </c>
      <c r="Q8" s="79">
        <v>0</v>
      </c>
      <c r="R8" s="79">
        <v>13200</v>
      </c>
      <c r="S8" s="79">
        <v>0</v>
      </c>
      <c r="T8" s="79">
        <v>211326.42999999999</v>
      </c>
      <c r="U8" s="79">
        <v>105114.96000000001</v>
      </c>
      <c r="V8" s="79">
        <v>5000</v>
      </c>
      <c r="W8" s="79">
        <v>0</v>
      </c>
      <c r="X8" s="79">
        <v>0</v>
      </c>
      <c r="Y8" s="79">
        <v>5000</v>
      </c>
      <c r="Z8" s="79">
        <v>8000</v>
      </c>
      <c r="AA8" s="79">
        <v>5000</v>
      </c>
      <c r="AB8" s="79">
        <v>0</v>
      </c>
      <c r="AC8" s="79">
        <v>0</v>
      </c>
      <c r="AD8" s="79">
        <v>30000</v>
      </c>
      <c r="AE8" s="79">
        <v>0</v>
      </c>
      <c r="AF8" s="79">
        <v>0</v>
      </c>
      <c r="AG8" s="79">
        <v>0</v>
      </c>
      <c r="AH8" s="79">
        <v>0</v>
      </c>
      <c r="AI8" s="79">
        <v>10000</v>
      </c>
      <c r="AJ8" s="79">
        <v>2000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15011.469999999999</v>
      </c>
      <c r="AQ8" s="79">
        <v>0</v>
      </c>
      <c r="AR8" s="79">
        <v>26200</v>
      </c>
      <c r="AS8" s="79">
        <v>0</v>
      </c>
      <c r="AT8" s="79">
        <v>0</v>
      </c>
      <c r="AU8" s="79">
        <v>0</v>
      </c>
      <c r="AV8" s="79">
        <v>2264</v>
      </c>
      <c r="AW8" s="79">
        <v>0</v>
      </c>
      <c r="AX8" s="79">
        <v>0</v>
      </c>
      <c r="AY8" s="79">
        <v>0</v>
      </c>
      <c r="AZ8" s="79">
        <v>0</v>
      </c>
      <c r="BA8" s="79">
        <v>0</v>
      </c>
      <c r="BB8" s="79">
        <v>0</v>
      </c>
      <c r="BC8" s="79">
        <v>2000</v>
      </c>
      <c r="BD8" s="79">
        <v>0</v>
      </c>
      <c r="BE8" s="79">
        <v>264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4080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4080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293</v>
      </c>
      <c r="E9" s="79">
        <f>SUM(F9,T9,AV9,BI9,BN9,CA9,CR9,CU9,DA9,DD9)</f>
        <v>15011.469999999999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15011.469999999999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15011.469999999999</v>
      </c>
      <c r="AQ9" s="79">
        <v>0</v>
      </c>
      <c r="AR9" s="79">
        <v>0</v>
      </c>
      <c r="AS9" s="79">
        <v>0</v>
      </c>
      <c r="AT9" s="79">
        <v>0</v>
      </c>
      <c r="AU9" s="79">
        <v>0</v>
      </c>
      <c r="AV9" s="79">
        <v>0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0</v>
      </c>
      <c r="BD9" s="79">
        <v>0</v>
      </c>
      <c r="BE9" s="79">
        <v>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84</v>
      </c>
      <c r="B10" s="137" t="s">
        <v>85</v>
      </c>
      <c r="C10" s="137" t="s">
        <v>86</v>
      </c>
      <c r="D10" s="137" t="s">
        <v>294</v>
      </c>
      <c r="E10" s="79">
        <f>SUM(F10,T10,AV10,BI10,BN10,CA10,CR10,CU10,DA10,DD10)</f>
        <v>15011.469999999999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15011.469999999999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15011.469999999999</v>
      </c>
      <c r="AQ10" s="79">
        <v>0</v>
      </c>
      <c r="AR10" s="79">
        <v>0</v>
      </c>
      <c r="AS10" s="79">
        <v>0</v>
      </c>
      <c r="AT10" s="79">
        <v>0</v>
      </c>
      <c r="AU10" s="79">
        <v>0</v>
      </c>
      <c r="AV10" s="79">
        <v>0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0</v>
      </c>
      <c r="BD10" s="79">
        <v>0</v>
      </c>
      <c r="BE10" s="79">
        <v>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16</v>
      </c>
      <c r="B11" s="137" t="s">
        <v>16</v>
      </c>
      <c r="C11" s="137" t="s">
        <v>16</v>
      </c>
      <c r="D11" s="137" t="s">
        <v>295</v>
      </c>
      <c r="E11" s="79">
        <f>SUM(F11,T11,AV11,BI11,BN11,CA11,CR11,CU11,DA11,DD11)</f>
        <v>1496576.96</v>
      </c>
      <c r="F11" s="79">
        <v>1293918</v>
      </c>
      <c r="G11" s="79">
        <v>473520</v>
      </c>
      <c r="H11" s="79">
        <v>649536</v>
      </c>
      <c r="I11" s="79">
        <v>32256</v>
      </c>
      <c r="J11" s="79">
        <v>0</v>
      </c>
      <c r="K11" s="79">
        <v>95644</v>
      </c>
      <c r="L11" s="79">
        <v>0</v>
      </c>
      <c r="M11" s="79">
        <v>0</v>
      </c>
      <c r="N11" s="79">
        <v>0</v>
      </c>
      <c r="O11" s="79">
        <v>0</v>
      </c>
      <c r="P11" s="79">
        <v>29762</v>
      </c>
      <c r="Q11" s="79">
        <v>0</v>
      </c>
      <c r="R11" s="79">
        <v>13200</v>
      </c>
      <c r="S11" s="79">
        <v>0</v>
      </c>
      <c r="T11" s="79">
        <v>196314.95999999999</v>
      </c>
      <c r="U11" s="79">
        <v>105114.96000000001</v>
      </c>
      <c r="V11" s="79">
        <v>5000</v>
      </c>
      <c r="W11" s="79">
        <v>0</v>
      </c>
      <c r="X11" s="79">
        <v>0</v>
      </c>
      <c r="Y11" s="79">
        <v>5000</v>
      </c>
      <c r="Z11" s="79">
        <v>8000</v>
      </c>
      <c r="AA11" s="79">
        <v>5000</v>
      </c>
      <c r="AB11" s="79">
        <v>0</v>
      </c>
      <c r="AC11" s="79">
        <v>0</v>
      </c>
      <c r="AD11" s="79">
        <v>30000</v>
      </c>
      <c r="AE11" s="79">
        <v>0</v>
      </c>
      <c r="AF11" s="79">
        <v>0</v>
      </c>
      <c r="AG11" s="79">
        <v>0</v>
      </c>
      <c r="AH11" s="79">
        <v>0</v>
      </c>
      <c r="AI11" s="79">
        <v>10000</v>
      </c>
      <c r="AJ11" s="79">
        <v>2000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26200</v>
      </c>
      <c r="AS11" s="79">
        <v>0</v>
      </c>
      <c r="AT11" s="79">
        <v>0</v>
      </c>
      <c r="AU11" s="79">
        <v>0</v>
      </c>
      <c r="AV11" s="79">
        <v>2264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2000</v>
      </c>
      <c r="BD11" s="79">
        <v>0</v>
      </c>
      <c r="BE11" s="79">
        <v>264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4080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4080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84</v>
      </c>
      <c r="B12" s="137" t="s">
        <v>89</v>
      </c>
      <c r="C12" s="137" t="s">
        <v>90</v>
      </c>
      <c r="D12" s="137" t="s">
        <v>296</v>
      </c>
      <c r="E12" s="79">
        <f>SUM(F12,T12,AV12,BI12,BN12,CA12,CR12,CU12,DA12,DD12)</f>
        <v>1148695.3600000001</v>
      </c>
      <c r="F12" s="79">
        <v>1025540.38</v>
      </c>
      <c r="G12" s="79">
        <v>387072</v>
      </c>
      <c r="H12" s="79">
        <v>574026</v>
      </c>
      <c r="I12" s="79">
        <v>32256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22186.380000000001</v>
      </c>
      <c r="Q12" s="79">
        <v>0</v>
      </c>
      <c r="R12" s="79">
        <v>10000</v>
      </c>
      <c r="S12" s="79">
        <v>0</v>
      </c>
      <c r="T12" s="79">
        <v>116810.98</v>
      </c>
      <c r="U12" s="79">
        <v>25610.98</v>
      </c>
      <c r="V12" s="79">
        <v>5000</v>
      </c>
      <c r="W12" s="79">
        <v>0</v>
      </c>
      <c r="X12" s="79">
        <v>0</v>
      </c>
      <c r="Y12" s="79">
        <v>5000</v>
      </c>
      <c r="Z12" s="79">
        <v>8000</v>
      </c>
      <c r="AA12" s="79">
        <v>5000</v>
      </c>
      <c r="AB12" s="79">
        <v>0</v>
      </c>
      <c r="AC12" s="79">
        <v>0</v>
      </c>
      <c r="AD12" s="79">
        <v>30000</v>
      </c>
      <c r="AE12" s="79">
        <v>0</v>
      </c>
      <c r="AF12" s="79">
        <v>0</v>
      </c>
      <c r="AG12" s="79">
        <v>0</v>
      </c>
      <c r="AH12" s="79">
        <v>0</v>
      </c>
      <c r="AI12" s="79">
        <v>10000</v>
      </c>
      <c r="AJ12" s="79">
        <v>2000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26200</v>
      </c>
      <c r="AS12" s="79">
        <v>0</v>
      </c>
      <c r="AT12" s="79">
        <v>0</v>
      </c>
      <c r="AU12" s="79">
        <v>0</v>
      </c>
      <c r="AV12" s="79">
        <v>2264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2000</v>
      </c>
      <c r="BD12" s="79">
        <v>0</v>
      </c>
      <c r="BE12" s="79">
        <v>264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4080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4080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84</v>
      </c>
      <c r="B13" s="137" t="s">
        <v>89</v>
      </c>
      <c r="C13" s="137" t="s">
        <v>92</v>
      </c>
      <c r="D13" s="137" t="s">
        <v>297</v>
      </c>
      <c r="E13" s="79">
        <f>SUM(F13,T13,AV13,BI13,BN13,CA13,CR13,CU13,DA13,DD13)</f>
        <v>50000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50000</v>
      </c>
      <c r="U13" s="79">
        <v>50000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84</v>
      </c>
      <c r="B14" s="137" t="s">
        <v>89</v>
      </c>
      <c r="C14" s="137" t="s">
        <v>94</v>
      </c>
      <c r="D14" s="137" t="s">
        <v>298</v>
      </c>
      <c r="E14" s="79">
        <f>SUM(F14,T14,AV14,BI14,BN14,CA14,CR14,CU14,DA14,DD14)</f>
        <v>297881.59999999998</v>
      </c>
      <c r="F14" s="79">
        <v>268377.62</v>
      </c>
      <c r="G14" s="79">
        <v>86448</v>
      </c>
      <c r="H14" s="79">
        <v>75510</v>
      </c>
      <c r="I14" s="79">
        <v>0</v>
      </c>
      <c r="J14" s="79">
        <v>0</v>
      </c>
      <c r="K14" s="79">
        <v>95644</v>
      </c>
      <c r="L14" s="79">
        <v>0</v>
      </c>
      <c r="M14" s="79">
        <v>0</v>
      </c>
      <c r="N14" s="79">
        <v>0</v>
      </c>
      <c r="O14" s="79">
        <v>0</v>
      </c>
      <c r="P14" s="79">
        <v>7575.6199999999999</v>
      </c>
      <c r="Q14" s="79">
        <v>0</v>
      </c>
      <c r="R14" s="79">
        <v>3200</v>
      </c>
      <c r="S14" s="79">
        <v>0</v>
      </c>
      <c r="T14" s="79">
        <v>29503.98</v>
      </c>
      <c r="U14" s="79">
        <v>29503.98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16</v>
      </c>
      <c r="B15" s="137" t="s">
        <v>16</v>
      </c>
      <c r="C15" s="137" t="s">
        <v>16</v>
      </c>
      <c r="D15" s="137" t="s">
        <v>299</v>
      </c>
      <c r="E15" s="79">
        <f>SUM(F15,T15,AV15,BI15,BN15,CA15,CR15,CU15,DA15,DD15)</f>
        <v>290759.03999999998</v>
      </c>
      <c r="F15" s="79">
        <v>290759.03999999998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193839.37</v>
      </c>
      <c r="M15" s="79">
        <v>96919.669999999998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79">
        <v>0</v>
      </c>
      <c r="AS15" s="79">
        <v>0</v>
      </c>
      <c r="AT15" s="79">
        <v>0</v>
      </c>
      <c r="AU15" s="79">
        <v>0</v>
      </c>
      <c r="AV15" s="79">
        <v>0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16</v>
      </c>
      <c r="B16" s="137" t="s">
        <v>16</v>
      </c>
      <c r="C16" s="137" t="s">
        <v>16</v>
      </c>
      <c r="D16" s="137" t="s">
        <v>300</v>
      </c>
      <c r="E16" s="79">
        <f>SUM(F16,T16,AV16,BI16,BN16,CA16,CR16,CU16,DA16,DD16)</f>
        <v>290759.03999999998</v>
      </c>
      <c r="F16" s="79">
        <v>290759.03999999998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193839.37</v>
      </c>
      <c r="M16" s="79">
        <v>96919.669999999998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96</v>
      </c>
      <c r="B17" s="137" t="s">
        <v>97</v>
      </c>
      <c r="C17" s="137" t="s">
        <v>97</v>
      </c>
      <c r="D17" s="137" t="s">
        <v>301</v>
      </c>
      <c r="E17" s="79">
        <f>SUM(F17,T17,AV17,BI17,BN17,CA17,CR17,CU17,DA17,DD17)</f>
        <v>193839.37</v>
      </c>
      <c r="F17" s="79">
        <v>193839.37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193839.37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96</v>
      </c>
      <c r="B18" s="137" t="s">
        <v>97</v>
      </c>
      <c r="C18" s="137" t="s">
        <v>86</v>
      </c>
      <c r="D18" s="137" t="s">
        <v>302</v>
      </c>
      <c r="E18" s="79">
        <f>SUM(F18,T18,AV18,BI18,BN18,CA18,CR18,CU18,DA18,DD18)</f>
        <v>96919.669999999998</v>
      </c>
      <c r="F18" s="79">
        <v>96919.669999999998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96919.669999999998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16</v>
      </c>
      <c r="B19" s="137" t="s">
        <v>16</v>
      </c>
      <c r="C19" s="137" t="s">
        <v>16</v>
      </c>
      <c r="D19" s="137" t="s">
        <v>303</v>
      </c>
      <c r="E19" s="79">
        <f>SUM(F19,T19,AV19,BI19,BN19,CA19,CR19,CU19,DA19,DD19)</f>
        <v>128112.03999999999</v>
      </c>
      <c r="F19" s="79">
        <v>128112.03999999999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104198.92</v>
      </c>
      <c r="O19" s="79">
        <v>23913.119999999999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16</v>
      </c>
      <c r="B20" s="137" t="s">
        <v>16</v>
      </c>
      <c r="C20" s="137" t="s">
        <v>16</v>
      </c>
      <c r="D20" s="137" t="s">
        <v>304</v>
      </c>
      <c r="E20" s="79">
        <f>SUM(F20,T20,AV20,BI20,BN20,CA20,CR20,CU20,DA20,DD20)</f>
        <v>128112.03999999999</v>
      </c>
      <c r="F20" s="79">
        <v>128112.03999999999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104198.92</v>
      </c>
      <c r="O20" s="79">
        <v>23913.119999999999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0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100</v>
      </c>
      <c r="B21" s="137" t="s">
        <v>101</v>
      </c>
      <c r="C21" s="137" t="s">
        <v>90</v>
      </c>
      <c r="D21" s="137" t="s">
        <v>305</v>
      </c>
      <c r="E21" s="79">
        <f>SUM(F21,T21,AV21,BI21,BN21,CA21,CR21,CU21,DA21,DD21)</f>
        <v>81714.779999999999</v>
      </c>
      <c r="F21" s="79">
        <v>81714.779999999999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81714.779999999999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100</v>
      </c>
      <c r="B22" s="137" t="s">
        <v>101</v>
      </c>
      <c r="C22" s="137" t="s">
        <v>92</v>
      </c>
      <c r="D22" s="137" t="s">
        <v>306</v>
      </c>
      <c r="E22" s="79">
        <f>SUM(F22,T22,AV22,BI22,BN22,CA22,CR22,CU22,DA22,DD22)</f>
        <v>22484.139999999999</v>
      </c>
      <c r="F22" s="79">
        <v>22484.139999999999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22484.139999999999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100</v>
      </c>
      <c r="B23" s="137" t="s">
        <v>101</v>
      </c>
      <c r="C23" s="137" t="s">
        <v>104</v>
      </c>
      <c r="D23" s="137" t="s">
        <v>307</v>
      </c>
      <c r="E23" s="79">
        <f>SUM(F23,T23,AV23,BI23,BN23,CA23,CR23,CU23,DA23,DD23)</f>
        <v>18788.880000000001</v>
      </c>
      <c r="F23" s="79">
        <v>18788.880000000001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18788.880000000001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 ht="20.1" customHeight="1">
      <c r="A24" s="137" t="s">
        <v>100</v>
      </c>
      <c r="B24" s="137" t="s">
        <v>101</v>
      </c>
      <c r="C24" s="137" t="s">
        <v>106</v>
      </c>
      <c r="D24" s="137" t="s">
        <v>308</v>
      </c>
      <c r="E24" s="79">
        <f>SUM(F24,T24,AV24,BI24,BN24,CA24,CR24,CU24,DA24,DD24)</f>
        <v>5124.2399999999998</v>
      </c>
      <c r="F24" s="79">
        <v>5124.2399999999998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5124.2399999999998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/>
    </row>
    <row r="25" ht="20.1" customHeight="1">
      <c r="A25" s="137" t="s">
        <v>16</v>
      </c>
      <c r="B25" s="137" t="s">
        <v>16</v>
      </c>
      <c r="C25" s="137" t="s">
        <v>16</v>
      </c>
      <c r="D25" s="137" t="s">
        <v>309</v>
      </c>
      <c r="E25" s="79">
        <f>SUM(F25,T25,AV25,BI25,BN25,CA25,CR25,CU25,DA25,DD25)</f>
        <v>178658.39999999999</v>
      </c>
      <c r="F25" s="79">
        <v>178658.39999999999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178658.39999999999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79">
        <v>0</v>
      </c>
      <c r="X25" s="79">
        <v>0</v>
      </c>
      <c r="Y25" s="79">
        <v>0</v>
      </c>
      <c r="Z25" s="79">
        <v>0</v>
      </c>
      <c r="AA25" s="79">
        <v>0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0</v>
      </c>
      <c r="AJ25" s="79">
        <v>0</v>
      </c>
      <c r="AK25" s="79">
        <v>0</v>
      </c>
      <c r="AL25" s="79">
        <v>0</v>
      </c>
      <c r="AM25" s="79">
        <v>0</v>
      </c>
      <c r="AN25" s="79">
        <v>0</v>
      </c>
      <c r="AO25" s="79">
        <v>0</v>
      </c>
      <c r="AP25" s="79">
        <v>0</v>
      </c>
      <c r="AQ25" s="79">
        <v>0</v>
      </c>
      <c r="AR25" s="79">
        <v>0</v>
      </c>
      <c r="AS25" s="79">
        <v>0</v>
      </c>
      <c r="AT25" s="79">
        <v>0</v>
      </c>
      <c r="AU25" s="79">
        <v>0</v>
      </c>
      <c r="AV25" s="79">
        <v>0</v>
      </c>
      <c r="AW25" s="79">
        <v>0</v>
      </c>
      <c r="AX25" s="79">
        <v>0</v>
      </c>
      <c r="AY25" s="79">
        <v>0</v>
      </c>
      <c r="AZ25" s="79">
        <v>0</v>
      </c>
      <c r="BA25" s="79">
        <v>0</v>
      </c>
      <c r="BB25" s="79">
        <v>0</v>
      </c>
      <c r="BC25" s="79">
        <v>0</v>
      </c>
      <c r="BD25" s="79">
        <v>0</v>
      </c>
      <c r="BE25" s="79">
        <v>0</v>
      </c>
      <c r="BF25" s="79">
        <v>0</v>
      </c>
      <c r="BG25" s="79">
        <v>0</v>
      </c>
      <c r="BH25" s="79">
        <v>0</v>
      </c>
      <c r="BI25" s="79">
        <v>0</v>
      </c>
      <c r="BJ25" s="79">
        <v>0</v>
      </c>
      <c r="BK25" s="79">
        <v>0</v>
      </c>
      <c r="BL25" s="79">
        <v>0</v>
      </c>
      <c r="BM25" s="79">
        <v>0</v>
      </c>
      <c r="BN25" s="79">
        <v>0</v>
      </c>
      <c r="BO25" s="79">
        <v>0</v>
      </c>
      <c r="BP25" s="79">
        <v>0</v>
      </c>
      <c r="BQ25" s="79">
        <v>0</v>
      </c>
      <c r="BR25" s="79">
        <v>0</v>
      </c>
      <c r="BS25" s="79">
        <v>0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0</v>
      </c>
      <c r="CF25" s="79">
        <v>0</v>
      </c>
      <c r="CG25" s="79">
        <v>0</v>
      </c>
      <c r="CH25" s="79">
        <v>0</v>
      </c>
      <c r="CI25" s="79">
        <v>0</v>
      </c>
      <c r="CJ25" s="79">
        <v>0</v>
      </c>
      <c r="CK25" s="79">
        <v>0</v>
      </c>
      <c r="CL25" s="79">
        <v>0</v>
      </c>
      <c r="CM25" s="79">
        <v>0</v>
      </c>
      <c r="CN25" s="79">
        <v>0</v>
      </c>
      <c r="CO25" s="79">
        <v>0</v>
      </c>
      <c r="CP25" s="79">
        <v>0</v>
      </c>
      <c r="CQ25" s="79">
        <v>0</v>
      </c>
      <c r="CR25" s="79">
        <v>0</v>
      </c>
      <c r="CS25" s="79">
        <v>0</v>
      </c>
      <c r="CT25" s="79">
        <v>0</v>
      </c>
      <c r="CU25" s="79">
        <v>0</v>
      </c>
      <c r="CV25" s="79">
        <v>0</v>
      </c>
      <c r="CW25" s="79">
        <v>0</v>
      </c>
      <c r="CX25" s="79">
        <v>0</v>
      </c>
      <c r="CY25" s="79">
        <v>0</v>
      </c>
      <c r="CZ25" s="79">
        <v>0</v>
      </c>
      <c r="DA25" s="79">
        <v>0</v>
      </c>
      <c r="DB25" s="79">
        <v>0</v>
      </c>
      <c r="DC25" s="79">
        <v>0</v>
      </c>
      <c r="DD25" s="79">
        <v>0</v>
      </c>
      <c r="DE25" s="79">
        <v>0</v>
      </c>
      <c r="DF25" s="79">
        <v>0</v>
      </c>
      <c r="DG25" s="79">
        <v>0</v>
      </c>
      <c r="DH25" s="79">
        <v>0</v>
      </c>
      <c r="DI25"/>
    </row>
    <row r="26" ht="20.1" customHeight="1">
      <c r="A26" s="137" t="s">
        <v>16</v>
      </c>
      <c r="B26" s="137" t="s">
        <v>16</v>
      </c>
      <c r="C26" s="137" t="s">
        <v>16</v>
      </c>
      <c r="D26" s="137" t="s">
        <v>310</v>
      </c>
      <c r="E26" s="79">
        <f>SUM(F26,T26,AV26,BI26,BN26,CA26,CR26,CU26,DA26,DD26)</f>
        <v>178658.39999999999</v>
      </c>
      <c r="F26" s="79">
        <v>178658.39999999999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178658.39999999999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</v>
      </c>
      <c r="CJ26" s="79">
        <v>0</v>
      </c>
      <c r="CK26" s="79">
        <v>0</v>
      </c>
      <c r="CL26" s="79">
        <v>0</v>
      </c>
      <c r="CM26" s="79">
        <v>0</v>
      </c>
      <c r="CN26" s="79">
        <v>0</v>
      </c>
      <c r="CO26" s="79">
        <v>0</v>
      </c>
      <c r="CP26" s="79">
        <v>0</v>
      </c>
      <c r="CQ26" s="79">
        <v>0</v>
      </c>
      <c r="CR26" s="79">
        <v>0</v>
      </c>
      <c r="CS26" s="79">
        <v>0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79">
        <v>0</v>
      </c>
      <c r="DF26" s="79">
        <v>0</v>
      </c>
      <c r="DG26" s="79">
        <v>0</v>
      </c>
      <c r="DH26" s="79">
        <v>0</v>
      </c>
      <c r="DI26"/>
    </row>
    <row r="27" ht="20.1" customHeight="1">
      <c r="A27" s="137" t="s">
        <v>108</v>
      </c>
      <c r="B27" s="137" t="s">
        <v>92</v>
      </c>
      <c r="C27" s="137" t="s">
        <v>90</v>
      </c>
      <c r="D27" s="137" t="s">
        <v>175</v>
      </c>
      <c r="E27" s="79">
        <f>SUM(F27,T27,AV27,BI27,BN27,CA27,CR27,CU27,DA27,DD27)</f>
        <v>178658.39999999999</v>
      </c>
      <c r="F27" s="79">
        <v>178658.39999999999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178658.39999999999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0</v>
      </c>
      <c r="AA27" s="79">
        <v>0</v>
      </c>
      <c r="AB27" s="79">
        <v>0</v>
      </c>
      <c r="AC27" s="79">
        <v>0</v>
      </c>
      <c r="AD27" s="79">
        <v>0</v>
      </c>
      <c r="AE27" s="79">
        <v>0</v>
      </c>
      <c r="AF27" s="79">
        <v>0</v>
      </c>
      <c r="AG27" s="79">
        <v>0</v>
      </c>
      <c r="AH27" s="79">
        <v>0</v>
      </c>
      <c r="AI27" s="79">
        <v>0</v>
      </c>
      <c r="AJ27" s="79">
        <v>0</v>
      </c>
      <c r="AK27" s="79">
        <v>0</v>
      </c>
      <c r="AL27" s="79">
        <v>0</v>
      </c>
      <c r="AM27" s="79">
        <v>0</v>
      </c>
      <c r="AN27" s="79">
        <v>0</v>
      </c>
      <c r="AO27" s="79">
        <v>0</v>
      </c>
      <c r="AP27" s="79">
        <v>0</v>
      </c>
      <c r="AQ27" s="79">
        <v>0</v>
      </c>
      <c r="AR27" s="79">
        <v>0</v>
      </c>
      <c r="AS27" s="79">
        <v>0</v>
      </c>
      <c r="AT27" s="79">
        <v>0</v>
      </c>
      <c r="AU27" s="79">
        <v>0</v>
      </c>
      <c r="AV27" s="79">
        <v>0</v>
      </c>
      <c r="AW27" s="79">
        <v>0</v>
      </c>
      <c r="AX27" s="79">
        <v>0</v>
      </c>
      <c r="AY27" s="79">
        <v>0</v>
      </c>
      <c r="AZ27" s="79">
        <v>0</v>
      </c>
      <c r="BA27" s="79">
        <v>0</v>
      </c>
      <c r="BB27" s="79">
        <v>0</v>
      </c>
      <c r="BC27" s="79">
        <v>0</v>
      </c>
      <c r="BD27" s="79">
        <v>0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  <c r="BM27" s="79">
        <v>0</v>
      </c>
      <c r="BN27" s="79">
        <v>0</v>
      </c>
      <c r="BO27" s="79">
        <v>0</v>
      </c>
      <c r="BP27" s="79">
        <v>0</v>
      </c>
      <c r="BQ27" s="79">
        <v>0</v>
      </c>
      <c r="BR27" s="79">
        <v>0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</v>
      </c>
      <c r="BZ27" s="79">
        <v>0</v>
      </c>
      <c r="CA27" s="79">
        <v>0</v>
      </c>
      <c r="CB27" s="79">
        <v>0</v>
      </c>
      <c r="CC27" s="79">
        <v>0</v>
      </c>
      <c r="CD27" s="79">
        <v>0</v>
      </c>
      <c r="CE27" s="79">
        <v>0</v>
      </c>
      <c r="CF27" s="79">
        <v>0</v>
      </c>
      <c r="CG27" s="79">
        <v>0</v>
      </c>
      <c r="CH27" s="79">
        <v>0</v>
      </c>
      <c r="CI27" s="79">
        <v>0</v>
      </c>
      <c r="CJ27" s="79">
        <v>0</v>
      </c>
      <c r="CK27" s="79">
        <v>0</v>
      </c>
      <c r="CL27" s="79">
        <v>0</v>
      </c>
      <c r="CM27" s="79">
        <v>0</v>
      </c>
      <c r="CN27" s="79">
        <v>0</v>
      </c>
      <c r="CO27" s="79">
        <v>0</v>
      </c>
      <c r="CP27" s="79">
        <v>0</v>
      </c>
      <c r="CQ27" s="79">
        <v>0</v>
      </c>
      <c r="CR27" s="79">
        <v>0</v>
      </c>
      <c r="CS27" s="79">
        <v>0</v>
      </c>
      <c r="CT27" s="79">
        <v>0</v>
      </c>
      <c r="CU27" s="79">
        <v>0</v>
      </c>
      <c r="CV27" s="79">
        <v>0</v>
      </c>
      <c r="CW27" s="79">
        <v>0</v>
      </c>
      <c r="CX27" s="79">
        <v>0</v>
      </c>
      <c r="CY27" s="79">
        <v>0</v>
      </c>
      <c r="CZ27" s="79">
        <v>0</v>
      </c>
      <c r="DA27" s="79">
        <v>0</v>
      </c>
      <c r="DB27" s="79">
        <v>0</v>
      </c>
      <c r="DC27" s="79">
        <v>0</v>
      </c>
      <c r="DD27" s="79">
        <v>0</v>
      </c>
      <c r="DE27" s="79">
        <v>0</v>
      </c>
      <c r="DF27" s="79">
        <v>0</v>
      </c>
      <c r="DG27" s="79">
        <v>0</v>
      </c>
      <c r="DH27" s="79">
        <v>0</v>
      </c>
      <c r="D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311</v>
      </c>
    </row>
    <row r="2" ht="25.5" customHeight="1">
      <c r="A2" s="10" t="s">
        <v>312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313</v>
      </c>
      <c r="B4" s="147"/>
      <c r="C4" s="147"/>
      <c r="D4" s="148"/>
      <c r="E4" s="47" t="s">
        <v>112</v>
      </c>
      <c r="F4" s="52"/>
      <c r="G4" s="52"/>
    </row>
    <row r="5" ht="20.1" customHeight="1">
      <c r="A5" s="44" t="s">
        <v>68</v>
      </c>
      <c r="B5" s="46"/>
      <c r="C5" s="149" t="s">
        <v>69</v>
      </c>
      <c r="D5" s="150" t="s">
        <v>314</v>
      </c>
      <c r="E5" s="52" t="s">
        <v>60</v>
      </c>
      <c r="F5" s="151" t="s">
        <v>315</v>
      </c>
      <c r="G5" s="152" t="s">
        <v>316</v>
      </c>
    </row>
    <row r="6" ht="33.75" customHeight="1">
      <c r="A6" s="63" t="s">
        <v>80</v>
      </c>
      <c r="B6" s="65" t="s">
        <v>81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60</v>
      </c>
      <c r="E7" s="159">
        <v>2059117.9099999999</v>
      </c>
      <c r="F7" s="77">
        <v>1893711.48</v>
      </c>
      <c r="G7" s="79">
        <v>165406.42999999999</v>
      </c>
    </row>
    <row r="8" ht="20.1" customHeight="1">
      <c r="A8" s="72" t="s">
        <v>16</v>
      </c>
      <c r="B8" s="157" t="s">
        <v>16</v>
      </c>
      <c r="C8" s="158" t="s">
        <v>83</v>
      </c>
      <c r="D8" s="72" t="s">
        <v>0</v>
      </c>
      <c r="E8" s="159">
        <v>2059117.9099999999</v>
      </c>
      <c r="F8" s="77">
        <v>1893711.48</v>
      </c>
      <c r="G8" s="79">
        <v>165406.42999999999</v>
      </c>
    </row>
    <row r="9" ht="20.1" customHeight="1">
      <c r="A9" s="72" t="s">
        <v>317</v>
      </c>
      <c r="B9" s="157" t="s">
        <v>16</v>
      </c>
      <c r="C9" s="158" t="s">
        <v>16</v>
      </c>
      <c r="D9" s="72" t="s">
        <v>318</v>
      </c>
      <c r="E9" s="159">
        <v>1891447.48</v>
      </c>
      <c r="F9" s="77">
        <v>1891447.48</v>
      </c>
      <c r="G9" s="79">
        <v>0</v>
      </c>
    </row>
    <row r="10" ht="20.1" customHeight="1">
      <c r="A10" s="72" t="s">
        <v>319</v>
      </c>
      <c r="B10" s="157" t="s">
        <v>90</v>
      </c>
      <c r="C10" s="158" t="s">
        <v>87</v>
      </c>
      <c r="D10" s="72" t="s">
        <v>320</v>
      </c>
      <c r="E10" s="159">
        <v>473520</v>
      </c>
      <c r="F10" s="77">
        <v>473520</v>
      </c>
      <c r="G10" s="79">
        <v>0</v>
      </c>
    </row>
    <row r="11" ht="20.1" customHeight="1">
      <c r="A11" s="72" t="s">
        <v>319</v>
      </c>
      <c r="B11" s="157" t="s">
        <v>92</v>
      </c>
      <c r="C11" s="158" t="s">
        <v>87</v>
      </c>
      <c r="D11" s="72" t="s">
        <v>321</v>
      </c>
      <c r="E11" s="159">
        <v>649536</v>
      </c>
      <c r="F11" s="77">
        <v>649536</v>
      </c>
      <c r="G11" s="79">
        <v>0</v>
      </c>
    </row>
    <row r="12" ht="20.1" customHeight="1">
      <c r="A12" s="72" t="s">
        <v>319</v>
      </c>
      <c r="B12" s="157" t="s">
        <v>104</v>
      </c>
      <c r="C12" s="158" t="s">
        <v>87</v>
      </c>
      <c r="D12" s="72" t="s">
        <v>322</v>
      </c>
      <c r="E12" s="159">
        <v>32256</v>
      </c>
      <c r="F12" s="77">
        <v>32256</v>
      </c>
      <c r="G12" s="79">
        <v>0</v>
      </c>
    </row>
    <row r="13" ht="20.1" customHeight="1">
      <c r="A13" s="72" t="s">
        <v>319</v>
      </c>
      <c r="B13" s="157" t="s">
        <v>323</v>
      </c>
      <c r="C13" s="158" t="s">
        <v>87</v>
      </c>
      <c r="D13" s="72" t="s">
        <v>324</v>
      </c>
      <c r="E13" s="159">
        <v>95644</v>
      </c>
      <c r="F13" s="77">
        <v>95644</v>
      </c>
      <c r="G13" s="79">
        <v>0</v>
      </c>
    </row>
    <row r="14" ht="20.1" customHeight="1">
      <c r="A14" s="72" t="s">
        <v>319</v>
      </c>
      <c r="B14" s="157" t="s">
        <v>183</v>
      </c>
      <c r="C14" s="158" t="s">
        <v>87</v>
      </c>
      <c r="D14" s="72" t="s">
        <v>325</v>
      </c>
      <c r="E14" s="159">
        <v>193839.37</v>
      </c>
      <c r="F14" s="77">
        <v>193839.37</v>
      </c>
      <c r="G14" s="79">
        <v>0</v>
      </c>
    </row>
    <row r="15" ht="20.1" customHeight="1">
      <c r="A15" s="72" t="s">
        <v>319</v>
      </c>
      <c r="B15" s="157" t="s">
        <v>326</v>
      </c>
      <c r="C15" s="158" t="s">
        <v>87</v>
      </c>
      <c r="D15" s="72" t="s">
        <v>327</v>
      </c>
      <c r="E15" s="159">
        <v>96919.669999999998</v>
      </c>
      <c r="F15" s="77">
        <v>96919.669999999998</v>
      </c>
      <c r="G15" s="79">
        <v>0</v>
      </c>
    </row>
    <row r="16" ht="20.1" customHeight="1">
      <c r="A16" s="72" t="s">
        <v>319</v>
      </c>
      <c r="B16" s="157" t="s">
        <v>328</v>
      </c>
      <c r="C16" s="158" t="s">
        <v>87</v>
      </c>
      <c r="D16" s="72" t="s">
        <v>329</v>
      </c>
      <c r="E16" s="159">
        <v>104198.92</v>
      </c>
      <c r="F16" s="77">
        <v>104198.92</v>
      </c>
      <c r="G16" s="79">
        <v>0</v>
      </c>
    </row>
    <row r="17" ht="20.1" customHeight="1">
      <c r="A17" s="72" t="s">
        <v>319</v>
      </c>
      <c r="B17" s="157" t="s">
        <v>101</v>
      </c>
      <c r="C17" s="158" t="s">
        <v>87</v>
      </c>
      <c r="D17" s="72" t="s">
        <v>330</v>
      </c>
      <c r="E17" s="159">
        <v>23913.119999999999</v>
      </c>
      <c r="F17" s="77">
        <v>23913.119999999999</v>
      </c>
      <c r="G17" s="79">
        <v>0</v>
      </c>
    </row>
    <row r="18" ht="20.1" customHeight="1">
      <c r="A18" s="72" t="s">
        <v>319</v>
      </c>
      <c r="B18" s="157" t="s">
        <v>331</v>
      </c>
      <c r="C18" s="158" t="s">
        <v>87</v>
      </c>
      <c r="D18" s="72" t="s">
        <v>332</v>
      </c>
      <c r="E18" s="159">
        <v>29762</v>
      </c>
      <c r="F18" s="77">
        <v>29762</v>
      </c>
      <c r="G18" s="79">
        <v>0</v>
      </c>
    </row>
    <row r="19" ht="20.1" customHeight="1">
      <c r="A19" s="72" t="s">
        <v>319</v>
      </c>
      <c r="B19" s="157" t="s">
        <v>333</v>
      </c>
      <c r="C19" s="158" t="s">
        <v>87</v>
      </c>
      <c r="D19" s="72" t="s">
        <v>175</v>
      </c>
      <c r="E19" s="159">
        <v>178658.39999999999</v>
      </c>
      <c r="F19" s="77">
        <v>178658.39999999999</v>
      </c>
      <c r="G19" s="79">
        <v>0</v>
      </c>
    </row>
    <row r="20" ht="20.1" customHeight="1">
      <c r="A20" s="72" t="s">
        <v>319</v>
      </c>
      <c r="B20" s="157" t="s">
        <v>334</v>
      </c>
      <c r="C20" s="158" t="s">
        <v>87</v>
      </c>
      <c r="D20" s="72" t="s">
        <v>335</v>
      </c>
      <c r="E20" s="159">
        <v>13200</v>
      </c>
      <c r="F20" s="77">
        <v>13200</v>
      </c>
      <c r="G20" s="79">
        <v>0</v>
      </c>
    </row>
    <row r="21" ht="20.1" customHeight="1">
      <c r="A21" s="72" t="s">
        <v>336</v>
      </c>
      <c r="B21" s="157" t="s">
        <v>16</v>
      </c>
      <c r="C21" s="158" t="s">
        <v>16</v>
      </c>
      <c r="D21" s="72" t="s">
        <v>337</v>
      </c>
      <c r="E21" s="159">
        <v>161326.42999999999</v>
      </c>
      <c r="F21" s="77">
        <v>0</v>
      </c>
      <c r="G21" s="79">
        <v>161326.42999999999</v>
      </c>
    </row>
    <row r="22" ht="20.1" customHeight="1">
      <c r="A22" s="72" t="s">
        <v>338</v>
      </c>
      <c r="B22" s="157" t="s">
        <v>90</v>
      </c>
      <c r="C22" s="158" t="s">
        <v>87</v>
      </c>
      <c r="D22" s="72" t="s">
        <v>339</v>
      </c>
      <c r="E22" s="159">
        <v>55114.959999999999</v>
      </c>
      <c r="F22" s="77">
        <v>0</v>
      </c>
      <c r="G22" s="79">
        <v>55114.959999999999</v>
      </c>
    </row>
    <row r="23" ht="20.1" customHeight="1">
      <c r="A23" s="72" t="s">
        <v>338</v>
      </c>
      <c r="B23" s="157" t="s">
        <v>92</v>
      </c>
      <c r="C23" s="158" t="s">
        <v>87</v>
      </c>
      <c r="D23" s="72" t="s">
        <v>340</v>
      </c>
      <c r="E23" s="159">
        <v>5000</v>
      </c>
      <c r="F23" s="77">
        <v>0</v>
      </c>
      <c r="G23" s="79">
        <v>5000</v>
      </c>
    </row>
    <row r="24" ht="20.1" customHeight="1">
      <c r="A24" s="72" t="s">
        <v>338</v>
      </c>
      <c r="B24" s="157" t="s">
        <v>97</v>
      </c>
      <c r="C24" s="158" t="s">
        <v>87</v>
      </c>
      <c r="D24" s="72" t="s">
        <v>341</v>
      </c>
      <c r="E24" s="159">
        <v>5000</v>
      </c>
      <c r="F24" s="77">
        <v>0</v>
      </c>
      <c r="G24" s="79">
        <v>5000</v>
      </c>
    </row>
    <row r="25" ht="20.1" customHeight="1">
      <c r="A25" s="72" t="s">
        <v>338</v>
      </c>
      <c r="B25" s="157" t="s">
        <v>86</v>
      </c>
      <c r="C25" s="158" t="s">
        <v>87</v>
      </c>
      <c r="D25" s="72" t="s">
        <v>342</v>
      </c>
      <c r="E25" s="159">
        <v>8000</v>
      </c>
      <c r="F25" s="77">
        <v>0</v>
      </c>
      <c r="G25" s="79">
        <v>8000</v>
      </c>
    </row>
    <row r="26" ht="20.1" customHeight="1">
      <c r="A26" s="72" t="s">
        <v>338</v>
      </c>
      <c r="B26" s="157" t="s">
        <v>323</v>
      </c>
      <c r="C26" s="158" t="s">
        <v>87</v>
      </c>
      <c r="D26" s="72" t="s">
        <v>343</v>
      </c>
      <c r="E26" s="159">
        <v>5000</v>
      </c>
      <c r="F26" s="77">
        <v>0</v>
      </c>
      <c r="G26" s="79">
        <v>5000</v>
      </c>
    </row>
    <row r="27" ht="20.1" customHeight="1">
      <c r="A27" s="72" t="s">
        <v>338</v>
      </c>
      <c r="B27" s="157" t="s">
        <v>101</v>
      </c>
      <c r="C27" s="158" t="s">
        <v>87</v>
      </c>
      <c r="D27" s="72" t="s">
        <v>344</v>
      </c>
      <c r="E27" s="159">
        <v>30000</v>
      </c>
      <c r="F27" s="77">
        <v>0</v>
      </c>
      <c r="G27" s="79">
        <v>30000</v>
      </c>
    </row>
    <row r="28" ht="20.1" customHeight="1">
      <c r="A28" s="72" t="s">
        <v>338</v>
      </c>
      <c r="B28" s="157" t="s">
        <v>345</v>
      </c>
      <c r="C28" s="158" t="s">
        <v>87</v>
      </c>
      <c r="D28" s="72" t="s">
        <v>181</v>
      </c>
      <c r="E28" s="159">
        <v>10000</v>
      </c>
      <c r="F28" s="77">
        <v>0</v>
      </c>
      <c r="G28" s="79">
        <v>10000</v>
      </c>
    </row>
    <row r="29" ht="20.1" customHeight="1">
      <c r="A29" s="72" t="s">
        <v>338</v>
      </c>
      <c r="B29" s="157" t="s">
        <v>346</v>
      </c>
      <c r="C29" s="158" t="s">
        <v>87</v>
      </c>
      <c r="D29" s="72" t="s">
        <v>182</v>
      </c>
      <c r="E29" s="159">
        <v>2000</v>
      </c>
      <c r="F29" s="77">
        <v>0</v>
      </c>
      <c r="G29" s="79">
        <v>2000</v>
      </c>
    </row>
    <row r="30" ht="20.1" customHeight="1">
      <c r="A30" s="72" t="s">
        <v>338</v>
      </c>
      <c r="B30" s="157" t="s">
        <v>347</v>
      </c>
      <c r="C30" s="158" t="s">
        <v>87</v>
      </c>
      <c r="D30" s="72" t="s">
        <v>348</v>
      </c>
      <c r="E30" s="159">
        <v>15011.469999999999</v>
      </c>
      <c r="F30" s="77">
        <v>0</v>
      </c>
      <c r="G30" s="79">
        <v>15011.469999999999</v>
      </c>
    </row>
    <row r="31" ht="20.1" customHeight="1">
      <c r="A31" s="72" t="s">
        <v>338</v>
      </c>
      <c r="B31" s="157" t="s">
        <v>89</v>
      </c>
      <c r="C31" s="158" t="s">
        <v>87</v>
      </c>
      <c r="D31" s="72" t="s">
        <v>184</v>
      </c>
      <c r="E31" s="159">
        <v>26200</v>
      </c>
      <c r="F31" s="77">
        <v>0</v>
      </c>
      <c r="G31" s="79">
        <v>26200</v>
      </c>
    </row>
    <row r="32" ht="20.1" customHeight="1">
      <c r="A32" s="72" t="s">
        <v>349</v>
      </c>
      <c r="B32" s="157" t="s">
        <v>16</v>
      </c>
      <c r="C32" s="158" t="s">
        <v>16</v>
      </c>
      <c r="D32" s="72" t="s">
        <v>350</v>
      </c>
      <c r="E32" s="159">
        <v>2264</v>
      </c>
      <c r="F32" s="77">
        <v>2264</v>
      </c>
      <c r="G32" s="79">
        <v>0</v>
      </c>
    </row>
    <row r="33" ht="20.1" customHeight="1">
      <c r="A33" s="72" t="s">
        <v>351</v>
      </c>
      <c r="B33" s="157" t="s">
        <v>323</v>
      </c>
      <c r="C33" s="158" t="s">
        <v>87</v>
      </c>
      <c r="D33" s="72" t="s">
        <v>352</v>
      </c>
      <c r="E33" s="159">
        <v>2000</v>
      </c>
      <c r="F33" s="77">
        <v>2000</v>
      </c>
      <c r="G33" s="79">
        <v>0</v>
      </c>
    </row>
    <row r="34" ht="20.1" customHeight="1">
      <c r="A34" s="72" t="s">
        <v>351</v>
      </c>
      <c r="B34" s="157" t="s">
        <v>326</v>
      </c>
      <c r="C34" s="158" t="s">
        <v>87</v>
      </c>
      <c r="D34" s="72" t="s">
        <v>353</v>
      </c>
      <c r="E34" s="159">
        <v>264</v>
      </c>
      <c r="F34" s="77">
        <v>264</v>
      </c>
      <c r="G34" s="79">
        <v>0</v>
      </c>
    </row>
    <row r="35" ht="20.1" customHeight="1">
      <c r="A35" s="72" t="s">
        <v>354</v>
      </c>
      <c r="B35" s="157" t="s">
        <v>16</v>
      </c>
      <c r="C35" s="158" t="s">
        <v>16</v>
      </c>
      <c r="D35" s="72" t="s">
        <v>355</v>
      </c>
      <c r="E35" s="159">
        <v>4080</v>
      </c>
      <c r="F35" s="77">
        <v>0</v>
      </c>
      <c r="G35" s="79">
        <v>4080</v>
      </c>
    </row>
    <row r="36" ht="20.1" customHeight="1">
      <c r="A36" s="72" t="s">
        <v>356</v>
      </c>
      <c r="B36" s="157" t="s">
        <v>323</v>
      </c>
      <c r="C36" s="158" t="s">
        <v>87</v>
      </c>
      <c r="D36" s="72" t="s">
        <v>357</v>
      </c>
      <c r="E36" s="159">
        <v>4080</v>
      </c>
      <c r="F36" s="77">
        <v>0</v>
      </c>
      <c r="G36" s="79">
        <v>4080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358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359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68</v>
      </c>
      <c r="B4" s="45"/>
      <c r="C4" s="46"/>
      <c r="D4" s="161" t="s">
        <v>69</v>
      </c>
      <c r="E4" s="162" t="s">
        <v>360</v>
      </c>
      <c r="F4" s="151" t="s">
        <v>73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80</v>
      </c>
      <c r="B5" s="63" t="s">
        <v>81</v>
      </c>
      <c r="C5" s="65" t="s">
        <v>82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60</v>
      </c>
      <c r="F6" s="79">
        <v>50000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83</v>
      </c>
      <c r="E7" s="165" t="s">
        <v>0</v>
      </c>
      <c r="F7" s="79">
        <v>50000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93</v>
      </c>
      <c r="F8" s="79">
        <v>50000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84</v>
      </c>
      <c r="B9" s="157" t="s">
        <v>89</v>
      </c>
      <c r="C9" s="157" t="s">
        <v>92</v>
      </c>
      <c r="D9" s="165" t="s">
        <v>87</v>
      </c>
      <c r="E9" s="165" t="s">
        <v>361</v>
      </c>
      <c r="F9" s="79">
        <v>30000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ht="20.1" customHeight="1">
      <c r="A10" s="157" t="s">
        <v>84</v>
      </c>
      <c r="B10" s="157" t="s">
        <v>89</v>
      </c>
      <c r="C10" s="157" t="s">
        <v>92</v>
      </c>
      <c r="D10" s="165" t="s">
        <v>87</v>
      </c>
      <c r="E10" s="165" t="s">
        <v>362</v>
      </c>
      <c r="F10" s="79">
        <v>20000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2021-04-28T08:14:32Z</dcterms:modified>
</cp:coreProperties>
</file>