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tabRatio="763" activeTab="1"/>
  </bookViews>
  <sheets>
    <sheet name="封面" sheetId="301" r:id="rId1"/>
    <sheet name="1" sheetId="302" r:id="rId2"/>
    <sheet name="1-1" sheetId="303" r:id="rId3"/>
    <sheet name="1-2" sheetId="304" r:id="rId4"/>
    <sheet name="2" sheetId="305" r:id="rId5"/>
    <sheet name="2-1" sheetId="306" r:id="rId6"/>
    <sheet name="3" sheetId="307" r:id="rId7"/>
    <sheet name="3-1" sheetId="308" r:id="rId8"/>
    <sheet name="3-2" sheetId="309" r:id="rId9"/>
    <sheet name="3-3" sheetId="310" r:id="rId10"/>
    <sheet name="4" sheetId="311" r:id="rId11"/>
    <sheet name="4-1" sheetId="312" r:id="rId12"/>
    <sheet name="5" sheetId="13" r:id="rId13"/>
    <sheet name="项目绩效" sheetId="313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'2-1'!$A$1:$AI$23</definedName>
    <definedName name="_xlnm.Print_Area" localSheetId="6">'3'!$A$1:$DH$26</definedName>
    <definedName name="_xlnm.Print_Area" localSheetId="7">'3-1'!$A$1:$G$34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<sst xmlns="http://schemas.openxmlformats.org/spreadsheetml/2006/main" count="1293" uniqueCount="384">
  <si>
    <t>红原县粮食和物资储备中心</t>
  </si>
  <si>
    <t>2021年部门预算</t>
  </si>
  <si>
    <t>报送日期：     年   月   日</t>
  </si>
  <si>
    <t>表1</t>
  </si>
  <si>
    <t>部门收支总表</t>
  </si>
  <si>
    <t>单位名称：红原县粮食和物资储备中心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</si>
  <si>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</si>
  <si>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</si>
  <si>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</si>
  <si>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</si>
  <si>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</si>
  <si>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</si>
  <si>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</si>
  <si>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</si>
  <si>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</si>
  <si>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</si>
  <si>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</si>
  <si>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</si>
  <si>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</si>
  <si>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</si>
  <si>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</si>
  <si>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</si>
  <si>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</si>
  <si>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</si>
  <si>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</si>
  <si>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</si>
  <si>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</si>
  <si>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</si>
  <si>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</si>
  <si>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</si>
  <si>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</si>
  <si>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</si>
  <si>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</si>
  <si>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</si>
  <si>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</si>
  <si>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</si>
  <si>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</si>
  <si>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</si>
  <si>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</si>
  <si>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</si>
  <si>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</si>
  <si>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</si>
  <si>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</si>
  <si>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</si>
  <si>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</si>
  <si>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</si>
  <si>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</si>
  <si>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</si>
  <si>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</si>
  <si>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</si>
  <si>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</si>
  <si>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</si>
  <si>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</si>
  <si>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</si>
  <si>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</si>
  <si>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</si>
  <si>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</si>
  <si>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</si>
  <si>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</si>
  <si>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</si>
  <si>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</si>
  <si>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</si>
  <si>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</si>
  <si>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</si>
  <si>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</si>
  <si>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</si>
  <si>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</si>
  <si>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</si>
  <si>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</si>
  <si>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</si>
  <si>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</si>
  <si>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</si>
  <si>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</si>
  <si>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</si>
  <si>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</si>
  <si>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</si>
  <si>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</si>
  <si>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</si>
  <si>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</si>
  <si>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</si>
  <si>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</si>
  <si>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</si>
  <si>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</si>
  <si>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124</t>
  </si>
  <si>
    <t>201</t>
  </si>
  <si>
    <t>29</t>
  </si>
  <si>
    <t>06</t>
  </si>
  <si>
    <t xml:space="preserve">  124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</si>
  <si>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</si>
  <si>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</si>
  <si>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</si>
  <si>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</si>
  <si>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</si>
  <si>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</si>
  <si>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</si>
  <si>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</si>
  <si>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</si>
  <si>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</si>
  <si>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</si>
  <si>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</si>
  <si>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</si>
  <si>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</si>
  <si>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222</t>
  </si>
  <si>
    <t xml:space="preserve">  行政运行</t>
  </si>
  <si>
    <t>04</t>
  </si>
  <si>
    <t>99</t>
  </si>
  <si>
    <t xml:space="preserve">  其他粮油储备支出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</si>
  <si>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</si>
  <si>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</si>
  <si>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</si>
  <si>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</si>
  <si>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</si>
  <si>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</si>
  <si>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</si>
  <si>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</si>
  <si>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</si>
  <si>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</si>
  <si>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</si>
  <si>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</si>
  <si>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</si>
  <si>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</si>
  <si>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</si>
  <si>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</si>
  <si>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</si>
  <si>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</si>
  <si>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</si>
  <si>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</si>
  <si>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</si>
  <si>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</si>
  <si>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</si>
  <si>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</si>
  <si>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</si>
  <si>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</si>
  <si>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</si>
  <si>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</si>
  <si>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</si>
  <si>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</si>
  <si>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</si>
  <si>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</si>
  <si>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</si>
  <si>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</si>
  <si>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</si>
  <si>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</si>
  <si>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</si>
  <si>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</si>
  <si>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</si>
  <si>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</si>
  <si>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</si>
  <si>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</si>
  <si>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</si>
  <si>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</si>
  <si>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</si>
  <si>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</si>
  <si>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</si>
  <si>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</si>
  <si>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</si>
  <si>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</si>
  <si>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</si>
  <si>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</si>
  <si>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</si>
  <si>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</si>
  <si>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</si>
  <si>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</si>
  <si>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</si>
  <si>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</si>
  <si>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</si>
  <si>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</si>
  <si>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</si>
  <si>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</si>
  <si>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</si>
  <si>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</si>
  <si>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</si>
  <si>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</si>
  <si>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</si>
  <si>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</si>
  <si>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</si>
  <si>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</si>
  <si>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</si>
  <si>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</si>
  <si>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</si>
  <si>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</si>
  <si>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</si>
  <si>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</si>
  <si>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</si>
  <si>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</si>
  <si>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</si>
  <si>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</si>
  <si>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</si>
  <si>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</si>
  <si>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</si>
  <si>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</si>
  <si>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</si>
  <si>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</si>
  <si>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</si>
  <si>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</si>
  <si>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</si>
  <si>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</si>
  <si>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</si>
  <si>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</si>
  <si>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</si>
  <si>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</si>
  <si>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</si>
  <si>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</si>
  <si>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</si>
  <si>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</si>
  <si>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</si>
  <si>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</si>
  <si>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</si>
  <si>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</si>
  <si>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</si>
  <si>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</si>
  <si>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</si>
  <si>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</si>
  <si>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</si>
  <si>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</si>
  <si>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</si>
  <si>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</si>
  <si>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</si>
  <si>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</si>
  <si>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</si>
  <si>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</si>
  <si>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</si>
  <si>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</si>
  <si>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</si>
  <si>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</si>
  <si>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</si>
  <si>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</si>
  <si>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</si>
  <si>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</si>
  <si>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</si>
  <si>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</si>
  <si>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</si>
  <si>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</si>
  <si>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</si>
  <si>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</si>
  <si>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</si>
  <si>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</si>
  <si>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</si>
  <si>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</si>
  <si>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</si>
  <si>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</si>
  <si>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</si>
  <si>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</si>
  <si>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</si>
  <si>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</si>
  <si>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</si>
  <si>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</si>
  <si>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</si>
  <si>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</si>
  <si>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</si>
  <si>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</si>
  <si>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</si>
  <si>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</si>
  <si>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</si>
  <si>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</si>
  <si>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</si>
  <si>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</si>
  <si>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</si>
  <si>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</si>
  <si>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</si>
  <si>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</si>
  <si>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</si>
  <si>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</si>
  <si>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</si>
  <si>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</si>
  <si>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</si>
  <si>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</si>
  <si>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</si>
  <si>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</si>
  <si>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</si>
  <si>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</si>
  <si>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</si>
  <si>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</si>
  <si>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</si>
  <si>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</si>
  <si>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</si>
  <si>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</si>
  <si>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</si>
  <si>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</si>
  <si>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</si>
  <si>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</si>
  <si>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</si>
  <si>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</si>
  <si>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</si>
  <si>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</si>
  <si>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</si>
  <si>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</si>
  <si>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</si>
  <si>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</si>
  <si>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</si>
  <si>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</si>
  <si>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</si>
  <si>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</si>
  <si>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</si>
  <si>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</si>
  <si>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</si>
  <si>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</si>
  <si>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</si>
  <si>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粮油物资储备支出</t>
  </si>
  <si>
    <t xml:space="preserve">  粮油物资事务</t>
  </si>
  <si>
    <t xml:space="preserve">    行政运行</t>
  </si>
  <si>
    <t xml:space="preserve">  粮油储备</t>
  </si>
  <si>
    <t xml:space="preserve">    其他粮油储备支出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</si>
  <si>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</si>
  <si>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</si>
  <si>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</si>
  <si>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</si>
  <si>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</si>
  <si>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</si>
  <si>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</si>
  <si>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</si>
  <si>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</si>
  <si>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</si>
  <si>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</si>
  <si>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</si>
  <si>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</si>
  <si>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</si>
  <si>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</si>
  <si>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</si>
  <si>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</si>
  <si>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</si>
  <si>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</si>
  <si>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</si>
  <si>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</si>
  <si>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</si>
  <si>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</si>
  <si>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</si>
  <si>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</si>
  <si>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</si>
  <si>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</si>
  <si>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>07</t>
  </si>
  <si>
    <t xml:space="preserve">    邮电费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</si>
  <si>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</si>
  <si>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</si>
  <si>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</si>
  <si>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</si>
  <si>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</si>
  <si>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</si>
  <si>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</si>
  <si>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</si>
  <si>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</si>
  <si>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离休费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</si>
  <si>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</si>
  <si>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</si>
  <si>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</si>
  <si>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</si>
  <si>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</si>
  <si>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</si>
  <si>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</si>
  <si>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</si>
  <si>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</si>
  <si>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</si>
  <si>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粮油物资储备专项经费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</si>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</sst>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1" fontId="0" fillId="0" borderId="0"/>
    <xf numFmtId="42" fontId="1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11" borderId="4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7" borderId="45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7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15" borderId="44" applyNumberFormat="0" applyAlignment="0" applyProtection="0">
      <alignment vertical="center"/>
    </xf>
    <xf numFmtId="0" fontId="33" fillId="15" borderId="42" applyNumberFormat="0" applyAlignment="0" applyProtection="0">
      <alignment vertical="center"/>
    </xf>
    <xf numFmtId="0" fontId="34" fillId="26" borderId="4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opLeftCell="A1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353</v>
      </c>
    </row>
    <row r="2" ht="25.5" customHeight="1" spans="1:8">
      <c r="A2" s="10" t="s">
        <v>354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355</v>
      </c>
      <c r="B4" s="52" t="s">
        <v>356</v>
      </c>
      <c r="C4" s="19" t="s">
        <v>357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226</v>
      </c>
      <c r="E5" s="56" t="s">
        <v>358</v>
      </c>
      <c r="F5" s="57"/>
      <c r="G5" s="58"/>
      <c r="H5" s="59" t="s">
        <v>231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359</v>
      </c>
      <c r="G6" s="63" t="s">
        <v>360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46800</v>
      </c>
      <c r="D7" s="67">
        <v>0</v>
      </c>
      <c r="E7" s="67">
        <f>SUM(F7,G7)</f>
        <v>46000</v>
      </c>
      <c r="F7" s="67">
        <v>0</v>
      </c>
      <c r="G7" s="68">
        <v>46000</v>
      </c>
      <c r="H7" s="69">
        <v>800</v>
      </c>
    </row>
    <row r="8" ht="20.1" customHeight="1" spans="1:8">
      <c r="A8" s="30" t="s">
        <v>83</v>
      </c>
      <c r="B8" s="65" t="s">
        <v>0</v>
      </c>
      <c r="C8" s="66">
        <f>SUM(D8,E8,H8)</f>
        <v>46800</v>
      </c>
      <c r="D8" s="67">
        <v>0</v>
      </c>
      <c r="E8" s="67">
        <f>SUM(F8,G8)</f>
        <v>46000</v>
      </c>
      <c r="F8" s="67">
        <v>0</v>
      </c>
      <c r="G8" s="68">
        <v>46000</v>
      </c>
      <c r="H8" s="69">
        <v>800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361</v>
      </c>
    </row>
    <row r="2" ht="20.1" customHeight="1" spans="1:8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363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364</v>
      </c>
    </row>
    <row r="2" ht="25.5" customHeight="1" spans="1:8">
      <c r="A2" s="10" t="s">
        <v>365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355</v>
      </c>
      <c r="B4" s="52" t="s">
        <v>356</v>
      </c>
      <c r="C4" s="19" t="s">
        <v>357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226</v>
      </c>
      <c r="E5" s="56" t="s">
        <v>358</v>
      </c>
      <c r="F5" s="57"/>
      <c r="G5" s="58"/>
      <c r="H5" s="59" t="s">
        <v>231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359</v>
      </c>
      <c r="G6" s="63" t="s">
        <v>360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366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367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368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370</v>
      </c>
      <c r="B3" s="3" t="s">
        <v>371</v>
      </c>
      <c r="C3" s="3"/>
      <c r="D3" s="3"/>
      <c r="E3" s="3" t="s">
        <v>372</v>
      </c>
      <c r="F3" s="3" t="s">
        <v>373</v>
      </c>
      <c r="G3" s="3" t="s">
        <v>373</v>
      </c>
      <c r="H3" s="3" t="s">
        <v>373</v>
      </c>
      <c r="I3" s="3" t="s">
        <v>373</v>
      </c>
      <c r="J3" s="3" t="s">
        <v>373</v>
      </c>
      <c r="K3" s="3" t="s">
        <v>373</v>
      </c>
    </row>
    <row r="4" ht="21" customHeight="1" spans="1:11">
      <c r="A4" s="3"/>
      <c r="B4" s="3" t="s">
        <v>374</v>
      </c>
      <c r="C4" s="3" t="s">
        <v>375</v>
      </c>
      <c r="D4" s="3" t="s">
        <v>376</v>
      </c>
      <c r="E4" s="3"/>
      <c r="F4" s="3" t="s">
        <v>377</v>
      </c>
      <c r="G4" s="3" t="s">
        <v>377</v>
      </c>
      <c r="H4" s="4" t="s">
        <v>378</v>
      </c>
      <c r="I4" s="4" t="s">
        <v>379</v>
      </c>
      <c r="J4" s="4" t="s">
        <v>380</v>
      </c>
      <c r="K4" s="4" t="s">
        <v>381</v>
      </c>
    </row>
    <row r="5" ht="18.75" customHeight="1" spans="1:11">
      <c r="A5" s="3"/>
      <c r="B5" s="3"/>
      <c r="C5" s="3"/>
      <c r="D5" s="3"/>
      <c r="E5" s="3"/>
      <c r="F5" s="3" t="s">
        <v>382</v>
      </c>
      <c r="G5" s="4" t="s">
        <v>383</v>
      </c>
      <c r="H5" s="4" t="s">
        <v>382</v>
      </c>
      <c r="I5" s="4" t="s">
        <v>383</v>
      </c>
      <c r="J5" s="4" t="s">
        <v>382</v>
      </c>
      <c r="K5" s="4" t="s">
        <v>383</v>
      </c>
    </row>
    <row r="6" ht="19.5" customHeight="1" spans="1:11">
      <c r="A6" s="5" t="s">
        <v>16</v>
      </c>
      <c r="B6" s="6" t="s">
        <v>16</v>
      </c>
      <c r="C6" s="6" t="s">
        <v>16</v>
      </c>
      <c r="D6" s="6" t="e">
        <f t="shared" ref="D6:D15" si="0">B6-C6</f>
        <v>#VALUE!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16</v>
      </c>
      <c r="B7" s="6" t="s">
        <v>16</v>
      </c>
      <c r="C7" s="6" t="s">
        <v>16</v>
      </c>
      <c r="D7" s="6" t="e">
        <f t="shared" si="0"/>
        <v>#VALUE!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16</v>
      </c>
      <c r="B8" s="6" t="s">
        <v>16</v>
      </c>
      <c r="C8" s="6" t="s">
        <v>16</v>
      </c>
      <c r="D8" s="6" t="e">
        <f t="shared" si="0"/>
        <v>#VALUE!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16</v>
      </c>
      <c r="B9" s="6" t="s">
        <v>16</v>
      </c>
      <c r="C9" s="6" t="s">
        <v>16</v>
      </c>
      <c r="D9" s="6" t="e">
        <f t="shared" si="0"/>
        <v>#VALUE!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ht="19.5" customHeight="1" spans="1:11">
      <c r="A10" s="5" t="s">
        <v>16</v>
      </c>
      <c r="B10" s="6" t="s">
        <v>16</v>
      </c>
      <c r="C10" s="6" t="s">
        <v>16</v>
      </c>
      <c r="D10" s="6" t="e">
        <f t="shared" si="0"/>
        <v>#VALUE!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16</v>
      </c>
      <c r="B11" s="6" t="s">
        <v>16</v>
      </c>
      <c r="C11" s="6" t="s">
        <v>16</v>
      </c>
      <c r="D11" s="6" t="e">
        <f t="shared" si="0"/>
        <v>#VALUE!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16</v>
      </c>
      <c r="B12" s="6" t="s">
        <v>16</v>
      </c>
      <c r="C12" s="6" t="s">
        <v>16</v>
      </c>
      <c r="D12" s="6" t="e">
        <f t="shared" si="0"/>
        <v>#VALUE!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16</v>
      </c>
      <c r="B13" s="6" t="s">
        <v>16</v>
      </c>
      <c r="C13" s="6" t="s">
        <v>16</v>
      </c>
      <c r="D13" s="6" t="e">
        <f t="shared" si="0"/>
        <v>#VALUE!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16</v>
      </c>
      <c r="B14" s="6" t="s">
        <v>16</v>
      </c>
      <c r="C14" s="6" t="s">
        <v>16</v>
      </c>
      <c r="D14" s="6" t="e">
        <f t="shared" si="0"/>
        <v>#VALUE!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16</v>
      </c>
      <c r="B15" s="6" t="s">
        <v>16</v>
      </c>
      <c r="C15" s="6" t="s">
        <v>16</v>
      </c>
      <c r="D15" s="6" t="e">
        <f t="shared" si="0"/>
        <v>#VALUE!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abSelected="1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1676855.08</v>
      </c>
      <c r="C6" s="140" t="s">
        <v>12</v>
      </c>
      <c r="D6" s="190">
        <v>9941.95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192673.44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100360.16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119348.16</v>
      </c>
    </row>
    <row r="26" ht="15" customHeight="1" spans="1:4">
      <c r="A26" s="131"/>
      <c r="B26" s="126"/>
      <c r="C26" s="140" t="s">
        <v>38</v>
      </c>
      <c r="D26" s="190">
        <v>1254531.37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1676855.08</v>
      </c>
      <c r="C36" s="136" t="s">
        <v>49</v>
      </c>
      <c r="D36" s="6">
        <f>SUM(D6:D35)</f>
        <v>1676855.08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1676855.08</v>
      </c>
      <c r="C41" s="136" t="s">
        <v>56</v>
      </c>
      <c r="D41" s="6">
        <f>SUM(D36,D37,D39)</f>
        <v>1676855.08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1676855.08</v>
      </c>
      <c r="G7" s="67">
        <v>0</v>
      </c>
      <c r="H7" s="67">
        <v>1676855.08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1676855.08</v>
      </c>
      <c r="G8" s="67">
        <v>0</v>
      </c>
      <c r="H8" s="67">
        <v>1676855.08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9941.95</v>
      </c>
      <c r="G9" s="67">
        <v>0</v>
      </c>
      <c r="H9" s="67">
        <v>9941.95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90</v>
      </c>
      <c r="D10" s="30" t="s">
        <v>87</v>
      </c>
      <c r="E10" s="30" t="s">
        <v>91</v>
      </c>
      <c r="F10" s="66">
        <v>128448.96</v>
      </c>
      <c r="G10" s="67">
        <v>0</v>
      </c>
      <c r="H10" s="67">
        <v>128448.96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89</v>
      </c>
      <c r="B11" s="30" t="s">
        <v>90</v>
      </c>
      <c r="C11" s="30" t="s">
        <v>86</v>
      </c>
      <c r="D11" s="30" t="s">
        <v>87</v>
      </c>
      <c r="E11" s="30" t="s">
        <v>92</v>
      </c>
      <c r="F11" s="66">
        <v>64224.48</v>
      </c>
      <c r="G11" s="67">
        <v>0</v>
      </c>
      <c r="H11" s="67">
        <v>64224.48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93</v>
      </c>
      <c r="B12" s="30" t="s">
        <v>94</v>
      </c>
      <c r="C12" s="30" t="s">
        <v>95</v>
      </c>
      <c r="D12" s="30" t="s">
        <v>87</v>
      </c>
      <c r="E12" s="30" t="s">
        <v>96</v>
      </c>
      <c r="F12" s="66">
        <v>69614.72</v>
      </c>
      <c r="G12" s="67">
        <v>0</v>
      </c>
      <c r="H12" s="67">
        <v>69614.72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93</v>
      </c>
      <c r="B13" s="30" t="s">
        <v>94</v>
      </c>
      <c r="C13" s="30" t="s">
        <v>97</v>
      </c>
      <c r="D13" s="30" t="s">
        <v>87</v>
      </c>
      <c r="E13" s="30" t="s">
        <v>98</v>
      </c>
      <c r="F13" s="66">
        <v>30745.44</v>
      </c>
      <c r="G13" s="67">
        <v>0</v>
      </c>
      <c r="H13" s="67">
        <v>30745.44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99</v>
      </c>
      <c r="B14" s="30" t="s">
        <v>100</v>
      </c>
      <c r="C14" s="30" t="s">
        <v>95</v>
      </c>
      <c r="D14" s="30" t="s">
        <v>87</v>
      </c>
      <c r="E14" s="30" t="s">
        <v>101</v>
      </c>
      <c r="F14" s="66">
        <v>119348.16</v>
      </c>
      <c r="G14" s="67">
        <v>0</v>
      </c>
      <c r="H14" s="67">
        <v>119348.16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102</v>
      </c>
      <c r="B15" s="30" t="s">
        <v>95</v>
      </c>
      <c r="C15" s="30" t="s">
        <v>95</v>
      </c>
      <c r="D15" s="30" t="s">
        <v>87</v>
      </c>
      <c r="E15" s="30" t="s">
        <v>103</v>
      </c>
      <c r="F15" s="66">
        <v>1154531.37</v>
      </c>
      <c r="G15" s="67">
        <v>0</v>
      </c>
      <c r="H15" s="67">
        <v>1154531.37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102</v>
      </c>
      <c r="B16" s="30" t="s">
        <v>104</v>
      </c>
      <c r="C16" s="30" t="s">
        <v>105</v>
      </c>
      <c r="D16" s="30" t="s">
        <v>87</v>
      </c>
      <c r="E16" s="30" t="s">
        <v>106</v>
      </c>
      <c r="F16" s="66">
        <v>100000</v>
      </c>
      <c r="G16" s="67">
        <v>0</v>
      </c>
      <c r="H16" s="67">
        <v>100000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107</v>
      </c>
    </row>
    <row r="2" ht="20.1" customHeight="1" spans="1:10">
      <c r="A2" s="10" t="s">
        <v>108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109</v>
      </c>
      <c r="H4" s="158" t="s">
        <v>110</v>
      </c>
      <c r="I4" s="158" t="s">
        <v>111</v>
      </c>
      <c r="J4" s="163" t="s">
        <v>112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113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6" si="0">SUM(G7:J7)</f>
        <v>1676855.08</v>
      </c>
      <c r="G7" s="170">
        <v>1576855.08</v>
      </c>
      <c r="H7" s="170">
        <v>100000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1676855.08</v>
      </c>
      <c r="G8" s="170">
        <v>1576855.08</v>
      </c>
      <c r="H8" s="170">
        <v>100000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9941.95</v>
      </c>
      <c r="G9" s="170">
        <v>9941.95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90</v>
      </c>
      <c r="D10" s="168" t="s">
        <v>87</v>
      </c>
      <c r="E10" s="168" t="s">
        <v>91</v>
      </c>
      <c r="F10" s="169">
        <f t="shared" si="0"/>
        <v>128448.96</v>
      </c>
      <c r="G10" s="170">
        <v>128448.96</v>
      </c>
      <c r="H10" s="170">
        <v>0</v>
      </c>
      <c r="I10" s="170"/>
      <c r="J10" s="173"/>
    </row>
    <row r="11" ht="20.1" customHeight="1" spans="1:10">
      <c r="A11" s="167" t="s">
        <v>89</v>
      </c>
      <c r="B11" s="167" t="s">
        <v>90</v>
      </c>
      <c r="C11" s="167" t="s">
        <v>86</v>
      </c>
      <c r="D11" s="168" t="s">
        <v>87</v>
      </c>
      <c r="E11" s="168" t="s">
        <v>92</v>
      </c>
      <c r="F11" s="169">
        <f t="shared" si="0"/>
        <v>64224.48</v>
      </c>
      <c r="G11" s="170">
        <v>64224.48</v>
      </c>
      <c r="H11" s="170">
        <v>0</v>
      </c>
      <c r="I11" s="170"/>
      <c r="J11" s="173"/>
    </row>
    <row r="12" ht="20.1" customHeight="1" spans="1:10">
      <c r="A12" s="167" t="s">
        <v>93</v>
      </c>
      <c r="B12" s="167" t="s">
        <v>94</v>
      </c>
      <c r="C12" s="167" t="s">
        <v>95</v>
      </c>
      <c r="D12" s="168" t="s">
        <v>87</v>
      </c>
      <c r="E12" s="168" t="s">
        <v>96</v>
      </c>
      <c r="F12" s="169">
        <f t="shared" si="0"/>
        <v>69614.72</v>
      </c>
      <c r="G12" s="170">
        <v>69614.72</v>
      </c>
      <c r="H12" s="170">
        <v>0</v>
      </c>
      <c r="I12" s="170"/>
      <c r="J12" s="173"/>
    </row>
    <row r="13" ht="20.1" customHeight="1" spans="1:10">
      <c r="A13" s="167" t="s">
        <v>93</v>
      </c>
      <c r="B13" s="167" t="s">
        <v>94</v>
      </c>
      <c r="C13" s="167" t="s">
        <v>97</v>
      </c>
      <c r="D13" s="168" t="s">
        <v>87</v>
      </c>
      <c r="E13" s="168" t="s">
        <v>98</v>
      </c>
      <c r="F13" s="169">
        <f t="shared" si="0"/>
        <v>30745.44</v>
      </c>
      <c r="G13" s="170">
        <v>30745.44</v>
      </c>
      <c r="H13" s="170">
        <v>0</v>
      </c>
      <c r="I13" s="170"/>
      <c r="J13" s="173"/>
    </row>
    <row r="14" ht="20.1" customHeight="1" spans="1:10">
      <c r="A14" s="167" t="s">
        <v>99</v>
      </c>
      <c r="B14" s="167" t="s">
        <v>100</v>
      </c>
      <c r="C14" s="167" t="s">
        <v>95</v>
      </c>
      <c r="D14" s="168" t="s">
        <v>87</v>
      </c>
      <c r="E14" s="168" t="s">
        <v>101</v>
      </c>
      <c r="F14" s="169">
        <f t="shared" si="0"/>
        <v>119348.16</v>
      </c>
      <c r="G14" s="170">
        <v>119348.16</v>
      </c>
      <c r="H14" s="170">
        <v>0</v>
      </c>
      <c r="I14" s="170"/>
      <c r="J14" s="173"/>
    </row>
    <row r="15" ht="20.1" customHeight="1" spans="1:10">
      <c r="A15" s="167" t="s">
        <v>102</v>
      </c>
      <c r="B15" s="167" t="s">
        <v>95</v>
      </c>
      <c r="C15" s="167" t="s">
        <v>95</v>
      </c>
      <c r="D15" s="168" t="s">
        <v>87</v>
      </c>
      <c r="E15" s="168" t="s">
        <v>103</v>
      </c>
      <c r="F15" s="169">
        <f t="shared" si="0"/>
        <v>1154531.37</v>
      </c>
      <c r="G15" s="170">
        <v>1154531.37</v>
      </c>
      <c r="H15" s="170">
        <v>0</v>
      </c>
      <c r="I15" s="170"/>
      <c r="J15" s="173"/>
    </row>
    <row r="16" ht="20.1" customHeight="1" spans="1:10">
      <c r="A16" s="167" t="s">
        <v>102</v>
      </c>
      <c r="B16" s="167" t="s">
        <v>104</v>
      </c>
      <c r="C16" s="167" t="s">
        <v>105</v>
      </c>
      <c r="D16" s="168" t="s">
        <v>87</v>
      </c>
      <c r="E16" s="168" t="s">
        <v>106</v>
      </c>
      <c r="F16" s="169">
        <f t="shared" si="0"/>
        <v>100000</v>
      </c>
      <c r="G16" s="170">
        <v>0</v>
      </c>
      <c r="H16" s="170">
        <v>100000</v>
      </c>
      <c r="I16" s="170"/>
      <c r="J16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114</v>
      </c>
    </row>
    <row r="2" ht="20.25" customHeight="1" spans="1:8">
      <c r="A2" s="10" t="s">
        <v>115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116</v>
      </c>
      <c r="F5" s="118" t="s">
        <v>117</v>
      </c>
      <c r="G5" s="117" t="s">
        <v>118</v>
      </c>
      <c r="H5" s="119" t="s">
        <v>119</v>
      </c>
    </row>
    <row r="6" ht="20.25" customHeight="1" spans="1:8">
      <c r="A6" s="120" t="s">
        <v>120</v>
      </c>
      <c r="B6" s="121">
        <f>SUM(B7:B9)</f>
        <v>1676855.08</v>
      </c>
      <c r="C6" s="122" t="s">
        <v>121</v>
      </c>
      <c r="D6" s="123">
        <f>SUM(E6,F6,G6,H6)</f>
        <v>1676855.08</v>
      </c>
      <c r="E6" s="123">
        <f t="shared" ref="E6:H6" si="0">SUM(E7:E36)</f>
        <v>1676855.08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122</v>
      </c>
      <c r="B7" s="123">
        <v>1676855.08</v>
      </c>
      <c r="C7" s="122" t="s">
        <v>123</v>
      </c>
      <c r="D7" s="6">
        <f t="shared" ref="D7:D37" si="1">SUM(E7:H7)</f>
        <v>9941.95</v>
      </c>
      <c r="E7" s="123">
        <v>9941.95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124</v>
      </c>
      <c r="B8" s="125">
        <v>0</v>
      </c>
      <c r="C8" s="122" t="s">
        <v>125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126</v>
      </c>
      <c r="B9" s="126" t="s">
        <v>16</v>
      </c>
      <c r="C9" s="122" t="s">
        <v>127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128</v>
      </c>
      <c r="B10" s="127">
        <f>SUM(B11:B14)</f>
        <v>0</v>
      </c>
      <c r="C10" s="122" t="s">
        <v>129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122</v>
      </c>
      <c r="B11" s="125">
        <v>0</v>
      </c>
      <c r="C11" s="122" t="s">
        <v>130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124</v>
      </c>
      <c r="B12" s="125">
        <v>0</v>
      </c>
      <c r="C12" s="122" t="s">
        <v>131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126</v>
      </c>
      <c r="B13" s="125" t="s">
        <v>16</v>
      </c>
      <c r="C13" s="122" t="s">
        <v>132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133</v>
      </c>
      <c r="B14" s="126"/>
      <c r="C14" s="122" t="s">
        <v>134</v>
      </c>
      <c r="D14" s="6">
        <f t="shared" si="1"/>
        <v>192673.44</v>
      </c>
      <c r="E14" s="125">
        <v>192673.44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135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136</v>
      </c>
      <c r="D16" s="6">
        <f t="shared" si="1"/>
        <v>100360.16</v>
      </c>
      <c r="E16" s="125">
        <v>100360.16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137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138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139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140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141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142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143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144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145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146</v>
      </c>
      <c r="D26" s="6">
        <f t="shared" si="1"/>
        <v>119348.16</v>
      </c>
      <c r="E26" s="125">
        <v>119348.16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147</v>
      </c>
      <c r="D27" s="6">
        <f t="shared" si="1"/>
        <v>1254531.37</v>
      </c>
      <c r="E27" s="125">
        <v>1254531.37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148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149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150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151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152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153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154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155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156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157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1676855.08</v>
      </c>
      <c r="C39" s="136" t="s">
        <v>56</v>
      </c>
      <c r="D39" s="6">
        <f>SUM(E39:H39)</f>
        <v>1676855.08</v>
      </c>
      <c r="E39" s="148">
        <f>SUM(E7:E37)</f>
        <v>1676855.08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158</v>
      </c>
    </row>
    <row r="2" s="98" customFormat="1" ht="20.1" customHeight="1" spans="1:35">
      <c r="A2" s="10" t="s">
        <v>159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160</v>
      </c>
      <c r="F4" s="101" t="s">
        <v>161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162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163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164</v>
      </c>
      <c r="H5" s="88"/>
      <c r="I5" s="88"/>
      <c r="J5" s="88" t="s">
        <v>165</v>
      </c>
      <c r="K5" s="88"/>
      <c r="L5" s="88"/>
      <c r="M5" s="88" t="s">
        <v>166</v>
      </c>
      <c r="N5" s="88"/>
      <c r="O5" s="88"/>
      <c r="P5" s="88" t="s">
        <v>60</v>
      </c>
      <c r="Q5" s="88" t="s">
        <v>164</v>
      </c>
      <c r="R5" s="88"/>
      <c r="S5" s="88"/>
      <c r="T5" s="88" t="s">
        <v>165</v>
      </c>
      <c r="U5" s="88"/>
      <c r="V5" s="88"/>
      <c r="W5" s="88" t="s">
        <v>166</v>
      </c>
      <c r="X5" s="88"/>
      <c r="Y5" s="88"/>
      <c r="Z5" s="88" t="s">
        <v>60</v>
      </c>
      <c r="AA5" s="88" t="s">
        <v>164</v>
      </c>
      <c r="AB5" s="88"/>
      <c r="AC5" s="88"/>
      <c r="AD5" s="88" t="s">
        <v>165</v>
      </c>
      <c r="AE5" s="88"/>
      <c r="AF5" s="88"/>
      <c r="AG5" s="88" t="s">
        <v>166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109</v>
      </c>
      <c r="I6" s="88" t="s">
        <v>110</v>
      </c>
      <c r="J6" s="88" t="s">
        <v>75</v>
      </c>
      <c r="K6" s="88" t="s">
        <v>109</v>
      </c>
      <c r="L6" s="88" t="s">
        <v>110</v>
      </c>
      <c r="M6" s="88" t="s">
        <v>75</v>
      </c>
      <c r="N6" s="88" t="s">
        <v>109</v>
      </c>
      <c r="O6" s="88" t="s">
        <v>110</v>
      </c>
      <c r="P6" s="88"/>
      <c r="Q6" s="88" t="s">
        <v>75</v>
      </c>
      <c r="R6" s="88" t="s">
        <v>109</v>
      </c>
      <c r="S6" s="88" t="s">
        <v>110</v>
      </c>
      <c r="T6" s="88" t="s">
        <v>75</v>
      </c>
      <c r="U6" s="88" t="s">
        <v>109</v>
      </c>
      <c r="V6" s="88" t="s">
        <v>110</v>
      </c>
      <c r="W6" s="88" t="s">
        <v>75</v>
      </c>
      <c r="X6" s="88" t="s">
        <v>109</v>
      </c>
      <c r="Y6" s="88" t="s">
        <v>110</v>
      </c>
      <c r="Z6" s="88"/>
      <c r="AA6" s="88" t="s">
        <v>75</v>
      </c>
      <c r="AB6" s="88" t="s">
        <v>109</v>
      </c>
      <c r="AC6" s="88" t="s">
        <v>110</v>
      </c>
      <c r="AD6" s="88" t="s">
        <v>75</v>
      </c>
      <c r="AE6" s="88" t="s">
        <v>109</v>
      </c>
      <c r="AF6" s="88" t="s">
        <v>110</v>
      </c>
      <c r="AG6" s="88" t="s">
        <v>75</v>
      </c>
      <c r="AH6" s="88" t="s">
        <v>109</v>
      </c>
      <c r="AI6" s="88" t="s">
        <v>110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3" si="0">SUM(F7,P7,Z7)</f>
        <v>1676855.08</v>
      </c>
      <c r="F7" s="76">
        <f t="shared" ref="F7:F23" si="1">SUM(G7,J7,M7)</f>
        <v>1676855.08</v>
      </c>
      <c r="G7" s="76">
        <f t="shared" ref="G7:G23" si="2">SUM(H7,I7)</f>
        <v>1676855.08</v>
      </c>
      <c r="H7" s="76">
        <v>1576855.08</v>
      </c>
      <c r="I7" s="76">
        <v>100000</v>
      </c>
      <c r="J7" s="76">
        <f t="shared" ref="J7:J23" si="3">SUM(K7,L7)</f>
        <v>0</v>
      </c>
      <c r="K7" s="76">
        <v>0</v>
      </c>
      <c r="L7" s="76">
        <v>0</v>
      </c>
      <c r="M7" s="76">
        <f t="shared" ref="M7:M23" si="4">SUM(N7,O7)</f>
        <v>0</v>
      </c>
      <c r="N7" s="76" t="s">
        <v>16</v>
      </c>
      <c r="O7" s="76" t="s">
        <v>16</v>
      </c>
      <c r="P7" s="76">
        <f t="shared" ref="P7:P23" si="5">SUM(Q7,T7,W7)</f>
        <v>0</v>
      </c>
      <c r="Q7" s="76">
        <f t="shared" ref="Q7:Q23" si="6">SUM(R7,S7)</f>
        <v>0</v>
      </c>
      <c r="R7" s="76" t="s">
        <v>16</v>
      </c>
      <c r="S7" s="76" t="s">
        <v>16</v>
      </c>
      <c r="T7" s="76">
        <f t="shared" ref="T7:T23" si="7">SUM(U7,V7)</f>
        <v>0</v>
      </c>
      <c r="U7" s="76" t="s">
        <v>16</v>
      </c>
      <c r="V7" s="76" t="s">
        <v>16</v>
      </c>
      <c r="W7" s="76">
        <f t="shared" ref="W7:W23" si="8">SUM(X7,Y7)</f>
        <v>0</v>
      </c>
      <c r="X7" s="76" t="s">
        <v>16</v>
      </c>
      <c r="Y7" s="76"/>
      <c r="Z7" s="76">
        <f t="shared" ref="Z7:Z23" si="9">SUM(AA7,AD7,AG7)</f>
        <v>0</v>
      </c>
      <c r="AA7" s="76">
        <f t="shared" ref="AA7:AA23" si="10">SUM(AB7:AC7)</f>
        <v>0</v>
      </c>
      <c r="AB7" s="76">
        <v>0</v>
      </c>
      <c r="AC7" s="76">
        <v>0</v>
      </c>
      <c r="AD7" s="76">
        <f t="shared" ref="AD7:AD23" si="11">SUM(AE7,AF7)</f>
        <v>0</v>
      </c>
      <c r="AE7" s="76">
        <v>0</v>
      </c>
      <c r="AF7" s="76">
        <v>0</v>
      </c>
      <c r="AG7" s="76">
        <f t="shared" ref="AG7:AG23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1676855.08</v>
      </c>
      <c r="F8" s="76">
        <f t="shared" si="1"/>
        <v>1676855.08</v>
      </c>
      <c r="G8" s="76">
        <f t="shared" si="2"/>
        <v>1676855.08</v>
      </c>
      <c r="H8" s="76">
        <v>1576855.08</v>
      </c>
      <c r="I8" s="76">
        <v>100000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167</v>
      </c>
      <c r="B9" s="92" t="s">
        <v>16</v>
      </c>
      <c r="C9" s="92" t="s">
        <v>16</v>
      </c>
      <c r="D9" s="92" t="s">
        <v>168</v>
      </c>
      <c r="E9" s="76">
        <f t="shared" si="0"/>
        <v>1269013.03</v>
      </c>
      <c r="F9" s="76">
        <f t="shared" si="1"/>
        <v>1269013.03</v>
      </c>
      <c r="G9" s="76">
        <f t="shared" si="2"/>
        <v>1269013.03</v>
      </c>
      <c r="H9" s="76">
        <v>1269013.03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169</v>
      </c>
      <c r="B10" s="92" t="s">
        <v>95</v>
      </c>
      <c r="C10" s="92" t="s">
        <v>87</v>
      </c>
      <c r="D10" s="92" t="s">
        <v>170</v>
      </c>
      <c r="E10" s="76">
        <f t="shared" si="0"/>
        <v>828496</v>
      </c>
      <c r="F10" s="76">
        <f t="shared" si="1"/>
        <v>828496</v>
      </c>
      <c r="G10" s="76">
        <f t="shared" si="2"/>
        <v>828496</v>
      </c>
      <c r="H10" s="76">
        <v>828496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169</v>
      </c>
      <c r="B11" s="92" t="s">
        <v>100</v>
      </c>
      <c r="C11" s="92" t="s">
        <v>87</v>
      </c>
      <c r="D11" s="92" t="s">
        <v>171</v>
      </c>
      <c r="E11" s="76">
        <f t="shared" si="0"/>
        <v>311968.87</v>
      </c>
      <c r="F11" s="76">
        <f t="shared" si="1"/>
        <v>311968.87</v>
      </c>
      <c r="G11" s="76">
        <f t="shared" si="2"/>
        <v>311968.87</v>
      </c>
      <c r="H11" s="76">
        <v>311968.87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169</v>
      </c>
      <c r="B12" s="92" t="s">
        <v>97</v>
      </c>
      <c r="C12" s="92" t="s">
        <v>87</v>
      </c>
      <c r="D12" s="92" t="s">
        <v>172</v>
      </c>
      <c r="E12" s="76">
        <f t="shared" si="0"/>
        <v>119348.16</v>
      </c>
      <c r="F12" s="76">
        <f t="shared" si="1"/>
        <v>119348.16</v>
      </c>
      <c r="G12" s="76">
        <f t="shared" si="2"/>
        <v>119348.16</v>
      </c>
      <c r="H12" s="76">
        <v>119348.16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169</v>
      </c>
      <c r="B13" s="92" t="s">
        <v>105</v>
      </c>
      <c r="C13" s="92" t="s">
        <v>87</v>
      </c>
      <c r="D13" s="92" t="s">
        <v>173</v>
      </c>
      <c r="E13" s="76">
        <f t="shared" si="0"/>
        <v>9200</v>
      </c>
      <c r="F13" s="76">
        <f t="shared" si="1"/>
        <v>9200</v>
      </c>
      <c r="G13" s="76">
        <f t="shared" si="2"/>
        <v>9200</v>
      </c>
      <c r="H13" s="76">
        <v>9200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174</v>
      </c>
      <c r="B14" s="92" t="s">
        <v>16</v>
      </c>
      <c r="C14" s="92" t="s">
        <v>16</v>
      </c>
      <c r="D14" s="92" t="s">
        <v>175</v>
      </c>
      <c r="E14" s="76">
        <f t="shared" si="0"/>
        <v>235970.01</v>
      </c>
      <c r="F14" s="76">
        <f t="shared" si="1"/>
        <v>235970.01</v>
      </c>
      <c r="G14" s="76">
        <f t="shared" si="2"/>
        <v>235970.01</v>
      </c>
      <c r="H14" s="76">
        <v>135970.01</v>
      </c>
      <c r="I14" s="76">
        <v>100000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176</v>
      </c>
      <c r="B15" s="92" t="s">
        <v>95</v>
      </c>
      <c r="C15" s="92" t="s">
        <v>87</v>
      </c>
      <c r="D15" s="92" t="s">
        <v>177</v>
      </c>
      <c r="E15" s="76">
        <f t="shared" si="0"/>
        <v>187170.01</v>
      </c>
      <c r="F15" s="76">
        <f t="shared" si="1"/>
        <v>187170.01</v>
      </c>
      <c r="G15" s="76">
        <f t="shared" si="2"/>
        <v>187170.01</v>
      </c>
      <c r="H15" s="76">
        <v>87170.01</v>
      </c>
      <c r="I15" s="76">
        <v>100000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176</v>
      </c>
      <c r="B16" s="92" t="s">
        <v>97</v>
      </c>
      <c r="C16" s="92" t="s">
        <v>87</v>
      </c>
      <c r="D16" s="92" t="s">
        <v>178</v>
      </c>
      <c r="E16" s="76">
        <f t="shared" si="0"/>
        <v>2000</v>
      </c>
      <c r="F16" s="76">
        <f t="shared" si="1"/>
        <v>2000</v>
      </c>
      <c r="G16" s="76">
        <f t="shared" si="2"/>
        <v>2000</v>
      </c>
      <c r="H16" s="76">
        <v>2000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176</v>
      </c>
      <c r="B17" s="92" t="s">
        <v>86</v>
      </c>
      <c r="C17" s="92" t="s">
        <v>87</v>
      </c>
      <c r="D17" s="92" t="s">
        <v>179</v>
      </c>
      <c r="E17" s="76">
        <f t="shared" si="0"/>
        <v>800</v>
      </c>
      <c r="F17" s="76">
        <f t="shared" si="1"/>
        <v>800</v>
      </c>
      <c r="G17" s="76">
        <f t="shared" si="2"/>
        <v>800</v>
      </c>
      <c r="H17" s="76">
        <v>800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176</v>
      </c>
      <c r="B18" s="92" t="s">
        <v>180</v>
      </c>
      <c r="C18" s="92" t="s">
        <v>87</v>
      </c>
      <c r="D18" s="92" t="s">
        <v>181</v>
      </c>
      <c r="E18" s="76">
        <f t="shared" si="0"/>
        <v>46000</v>
      </c>
      <c r="F18" s="76">
        <f t="shared" si="1"/>
        <v>46000</v>
      </c>
      <c r="G18" s="76">
        <f t="shared" si="2"/>
        <v>46000</v>
      </c>
      <c r="H18" s="76">
        <v>46000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182</v>
      </c>
      <c r="B19" s="92" t="s">
        <v>16</v>
      </c>
      <c r="C19" s="92" t="s">
        <v>16</v>
      </c>
      <c r="D19" s="92" t="s">
        <v>183</v>
      </c>
      <c r="E19" s="76">
        <f t="shared" si="0"/>
        <v>4080</v>
      </c>
      <c r="F19" s="76">
        <f t="shared" si="1"/>
        <v>4080</v>
      </c>
      <c r="G19" s="76">
        <f t="shared" si="2"/>
        <v>4080</v>
      </c>
      <c r="H19" s="76">
        <v>4080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184</v>
      </c>
      <c r="B20" s="92" t="s">
        <v>86</v>
      </c>
      <c r="C20" s="92" t="s">
        <v>87</v>
      </c>
      <c r="D20" s="92" t="s">
        <v>185</v>
      </c>
      <c r="E20" s="76">
        <f t="shared" si="0"/>
        <v>4080</v>
      </c>
      <c r="F20" s="76">
        <f t="shared" si="1"/>
        <v>4080</v>
      </c>
      <c r="G20" s="76">
        <f t="shared" si="2"/>
        <v>4080</v>
      </c>
      <c r="H20" s="76">
        <v>4080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186</v>
      </c>
      <c r="B21" s="92" t="s">
        <v>16</v>
      </c>
      <c r="C21" s="92" t="s">
        <v>16</v>
      </c>
      <c r="D21" s="92" t="s">
        <v>187</v>
      </c>
      <c r="E21" s="76">
        <f t="shared" si="0"/>
        <v>167792.04</v>
      </c>
      <c r="F21" s="76">
        <f t="shared" si="1"/>
        <v>167792.04</v>
      </c>
      <c r="G21" s="76">
        <f t="shared" si="2"/>
        <v>167792.04</v>
      </c>
      <c r="H21" s="76">
        <v>167792.04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188</v>
      </c>
      <c r="B22" s="92" t="s">
        <v>95</v>
      </c>
      <c r="C22" s="92" t="s">
        <v>87</v>
      </c>
      <c r="D22" s="92" t="s">
        <v>189</v>
      </c>
      <c r="E22" s="76">
        <f t="shared" si="0"/>
        <v>29472</v>
      </c>
      <c r="F22" s="76">
        <f t="shared" si="1"/>
        <v>29472</v>
      </c>
      <c r="G22" s="76">
        <f t="shared" si="2"/>
        <v>29472</v>
      </c>
      <c r="H22" s="76">
        <v>29472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188</v>
      </c>
      <c r="B23" s="92" t="s">
        <v>90</v>
      </c>
      <c r="C23" s="92" t="s">
        <v>87</v>
      </c>
      <c r="D23" s="92" t="s">
        <v>190</v>
      </c>
      <c r="E23" s="76">
        <f t="shared" si="0"/>
        <v>138320.04</v>
      </c>
      <c r="F23" s="76">
        <f t="shared" si="1"/>
        <v>138320.04</v>
      </c>
      <c r="G23" s="76">
        <f t="shared" si="2"/>
        <v>138320.04</v>
      </c>
      <c r="H23" s="76">
        <v>138320.04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6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191</v>
      </c>
    </row>
    <row r="2" ht="20.1" customHeight="1" spans="1:112">
      <c r="A2" s="10" t="s">
        <v>192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193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194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195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196</v>
      </c>
      <c r="BJ4" s="94"/>
      <c r="BK4" s="94"/>
      <c r="BL4" s="94"/>
      <c r="BM4" s="94"/>
      <c r="BN4" s="94" t="s">
        <v>197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198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199</v>
      </c>
      <c r="CS4" s="94"/>
      <c r="CT4" s="94"/>
      <c r="CU4" s="94" t="s">
        <v>200</v>
      </c>
      <c r="CV4" s="94"/>
      <c r="CW4" s="94"/>
      <c r="CX4" s="94"/>
      <c r="CY4" s="94"/>
      <c r="CZ4" s="94"/>
      <c r="DA4" s="94" t="s">
        <v>201</v>
      </c>
      <c r="DB4" s="94"/>
      <c r="DC4" s="94"/>
      <c r="DD4" s="94" t="s">
        <v>202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203</v>
      </c>
      <c r="H5" s="88" t="s">
        <v>204</v>
      </c>
      <c r="I5" s="88" t="s">
        <v>205</v>
      </c>
      <c r="J5" s="88" t="s">
        <v>206</v>
      </c>
      <c r="K5" s="88" t="s">
        <v>207</v>
      </c>
      <c r="L5" s="88" t="s">
        <v>208</v>
      </c>
      <c r="M5" s="88" t="s">
        <v>209</v>
      </c>
      <c r="N5" s="88" t="s">
        <v>210</v>
      </c>
      <c r="O5" s="88" t="s">
        <v>211</v>
      </c>
      <c r="P5" s="88" t="s">
        <v>212</v>
      </c>
      <c r="Q5" s="88" t="s">
        <v>213</v>
      </c>
      <c r="R5" s="88" t="s">
        <v>214</v>
      </c>
      <c r="S5" s="88" t="s">
        <v>215</v>
      </c>
      <c r="T5" s="88" t="s">
        <v>75</v>
      </c>
      <c r="U5" s="88" t="s">
        <v>216</v>
      </c>
      <c r="V5" s="88" t="s">
        <v>217</v>
      </c>
      <c r="W5" s="88" t="s">
        <v>218</v>
      </c>
      <c r="X5" s="88" t="s">
        <v>219</v>
      </c>
      <c r="Y5" s="88" t="s">
        <v>220</v>
      </c>
      <c r="Z5" s="88" t="s">
        <v>221</v>
      </c>
      <c r="AA5" s="88" t="s">
        <v>222</v>
      </c>
      <c r="AB5" s="88" t="s">
        <v>223</v>
      </c>
      <c r="AC5" s="88" t="s">
        <v>224</v>
      </c>
      <c r="AD5" s="88" t="s">
        <v>225</v>
      </c>
      <c r="AE5" s="88" t="s">
        <v>226</v>
      </c>
      <c r="AF5" s="88" t="s">
        <v>227</v>
      </c>
      <c r="AG5" s="88" t="s">
        <v>228</v>
      </c>
      <c r="AH5" s="88" t="s">
        <v>229</v>
      </c>
      <c r="AI5" s="88" t="s">
        <v>230</v>
      </c>
      <c r="AJ5" s="88" t="s">
        <v>231</v>
      </c>
      <c r="AK5" s="88" t="s">
        <v>232</v>
      </c>
      <c r="AL5" s="88" t="s">
        <v>233</v>
      </c>
      <c r="AM5" s="88" t="s">
        <v>234</v>
      </c>
      <c r="AN5" s="88" t="s">
        <v>235</v>
      </c>
      <c r="AO5" s="88" t="s">
        <v>236</v>
      </c>
      <c r="AP5" s="88" t="s">
        <v>237</v>
      </c>
      <c r="AQ5" s="88" t="s">
        <v>238</v>
      </c>
      <c r="AR5" s="88" t="s">
        <v>239</v>
      </c>
      <c r="AS5" s="88" t="s">
        <v>240</v>
      </c>
      <c r="AT5" s="88" t="s">
        <v>241</v>
      </c>
      <c r="AU5" s="88" t="s">
        <v>242</v>
      </c>
      <c r="AV5" s="88" t="s">
        <v>75</v>
      </c>
      <c r="AW5" s="88" t="s">
        <v>243</v>
      </c>
      <c r="AX5" s="88" t="s">
        <v>244</v>
      </c>
      <c r="AY5" s="88" t="s">
        <v>245</v>
      </c>
      <c r="AZ5" s="88" t="s">
        <v>246</v>
      </c>
      <c r="BA5" s="88" t="s">
        <v>247</v>
      </c>
      <c r="BB5" s="88" t="s">
        <v>248</v>
      </c>
      <c r="BC5" s="88" t="s">
        <v>214</v>
      </c>
      <c r="BD5" s="88" t="s">
        <v>249</v>
      </c>
      <c r="BE5" s="88" t="s">
        <v>250</v>
      </c>
      <c r="BF5" s="88" t="s">
        <v>251</v>
      </c>
      <c r="BG5" s="95" t="s">
        <v>252</v>
      </c>
      <c r="BH5" s="88" t="s">
        <v>253</v>
      </c>
      <c r="BI5" s="88" t="s">
        <v>75</v>
      </c>
      <c r="BJ5" s="88" t="s">
        <v>254</v>
      </c>
      <c r="BK5" s="88" t="s">
        <v>255</v>
      </c>
      <c r="BL5" s="88" t="s">
        <v>256</v>
      </c>
      <c r="BM5" s="88" t="s">
        <v>257</v>
      </c>
      <c r="BN5" s="88" t="s">
        <v>75</v>
      </c>
      <c r="BO5" s="88" t="s">
        <v>258</v>
      </c>
      <c r="BP5" s="88" t="s">
        <v>259</v>
      </c>
      <c r="BQ5" s="88" t="s">
        <v>260</v>
      </c>
      <c r="BR5" s="88" t="s">
        <v>261</v>
      </c>
      <c r="BS5" s="88" t="s">
        <v>262</v>
      </c>
      <c r="BT5" s="88" t="s">
        <v>263</v>
      </c>
      <c r="BU5" s="88" t="s">
        <v>264</v>
      </c>
      <c r="BV5" s="88" t="s">
        <v>265</v>
      </c>
      <c r="BW5" s="88" t="s">
        <v>266</v>
      </c>
      <c r="BX5" s="88" t="s">
        <v>267</v>
      </c>
      <c r="BY5" s="88" t="s">
        <v>268</v>
      </c>
      <c r="BZ5" s="88" t="s">
        <v>269</v>
      </c>
      <c r="CA5" s="88" t="s">
        <v>75</v>
      </c>
      <c r="CB5" s="88" t="s">
        <v>258</v>
      </c>
      <c r="CC5" s="88" t="s">
        <v>259</v>
      </c>
      <c r="CD5" s="88" t="s">
        <v>260</v>
      </c>
      <c r="CE5" s="88" t="s">
        <v>261</v>
      </c>
      <c r="CF5" s="88" t="s">
        <v>262</v>
      </c>
      <c r="CG5" s="88" t="s">
        <v>263</v>
      </c>
      <c r="CH5" s="88" t="s">
        <v>264</v>
      </c>
      <c r="CI5" s="88" t="s">
        <v>270</v>
      </c>
      <c r="CJ5" s="88" t="s">
        <v>271</v>
      </c>
      <c r="CK5" s="88" t="s">
        <v>272</v>
      </c>
      <c r="CL5" s="88" t="s">
        <v>273</v>
      </c>
      <c r="CM5" s="88" t="s">
        <v>265</v>
      </c>
      <c r="CN5" s="88" t="s">
        <v>266</v>
      </c>
      <c r="CO5" s="88" t="s">
        <v>274</v>
      </c>
      <c r="CP5" s="88" t="s">
        <v>268</v>
      </c>
      <c r="CQ5" s="88" t="s">
        <v>198</v>
      </c>
      <c r="CR5" s="88" t="s">
        <v>75</v>
      </c>
      <c r="CS5" s="88" t="s">
        <v>275</v>
      </c>
      <c r="CT5" s="88" t="s">
        <v>276</v>
      </c>
      <c r="CU5" s="88" t="s">
        <v>75</v>
      </c>
      <c r="CV5" s="88" t="s">
        <v>275</v>
      </c>
      <c r="CW5" s="88" t="s">
        <v>277</v>
      </c>
      <c r="CX5" s="88" t="s">
        <v>278</v>
      </c>
      <c r="CY5" s="88" t="s">
        <v>279</v>
      </c>
      <c r="CZ5" s="88" t="s">
        <v>276</v>
      </c>
      <c r="DA5" s="88" t="s">
        <v>75</v>
      </c>
      <c r="DB5" s="88" t="s">
        <v>201</v>
      </c>
      <c r="DC5" s="88" t="s">
        <v>280</v>
      </c>
      <c r="DD5" s="88" t="s">
        <v>75</v>
      </c>
      <c r="DE5" s="88" t="s">
        <v>281</v>
      </c>
      <c r="DF5" s="88" t="s">
        <v>282</v>
      </c>
      <c r="DG5" s="88" t="s">
        <v>283</v>
      </c>
      <c r="DH5" s="88" t="s">
        <v>202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284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6" si="0">SUM(F7,T7,AV7,BI7,BN7,CA7,CR7,CU7,DA7,DD7)</f>
        <v>1676855.08</v>
      </c>
      <c r="F7" s="76">
        <v>1269013.03</v>
      </c>
      <c r="G7" s="76">
        <v>308280</v>
      </c>
      <c r="H7" s="76">
        <v>494526</v>
      </c>
      <c r="I7" s="76">
        <v>25690</v>
      </c>
      <c r="J7" s="76">
        <v>0</v>
      </c>
      <c r="K7" s="76">
        <v>0</v>
      </c>
      <c r="L7" s="76">
        <v>128448.96</v>
      </c>
      <c r="M7" s="76">
        <v>64224.48</v>
      </c>
      <c r="N7" s="76">
        <v>69614.72</v>
      </c>
      <c r="O7" s="76">
        <v>30745.44</v>
      </c>
      <c r="P7" s="76">
        <v>18935.27</v>
      </c>
      <c r="Q7" s="76">
        <v>119348.16</v>
      </c>
      <c r="R7" s="76">
        <v>9200</v>
      </c>
      <c r="S7" s="76">
        <v>0</v>
      </c>
      <c r="T7" s="76">
        <v>235970.01</v>
      </c>
      <c r="U7" s="76">
        <v>137228.06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20000</v>
      </c>
      <c r="AB7" s="76">
        <v>0</v>
      </c>
      <c r="AC7" s="76">
        <v>0</v>
      </c>
      <c r="AD7" s="76">
        <v>20000</v>
      </c>
      <c r="AE7" s="76">
        <v>0</v>
      </c>
      <c r="AF7" s="76">
        <v>0</v>
      </c>
      <c r="AG7" s="76">
        <v>0</v>
      </c>
      <c r="AH7" s="76">
        <v>0</v>
      </c>
      <c r="AI7" s="76">
        <v>2000</v>
      </c>
      <c r="AJ7" s="76">
        <v>800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9941.95</v>
      </c>
      <c r="AQ7" s="76">
        <v>0</v>
      </c>
      <c r="AR7" s="76">
        <v>46000</v>
      </c>
      <c r="AS7" s="76">
        <v>0</v>
      </c>
      <c r="AT7" s="76">
        <v>0</v>
      </c>
      <c r="AU7" s="76">
        <v>0</v>
      </c>
      <c r="AV7" s="76">
        <v>167792.04</v>
      </c>
      <c r="AW7" s="76">
        <v>138320.04</v>
      </c>
      <c r="AX7" s="76">
        <v>0</v>
      </c>
      <c r="AY7" s="76">
        <v>0</v>
      </c>
      <c r="AZ7" s="76">
        <v>0</v>
      </c>
      <c r="BA7" s="76">
        <v>19800</v>
      </c>
      <c r="BB7" s="76">
        <v>0</v>
      </c>
      <c r="BC7" s="76">
        <v>9600</v>
      </c>
      <c r="BD7" s="76">
        <v>0</v>
      </c>
      <c r="BE7" s="76">
        <v>72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285</v>
      </c>
      <c r="E8" s="76">
        <f t="shared" si="0"/>
        <v>9941.95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9941.95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9941.95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286</v>
      </c>
      <c r="E9" s="76">
        <f t="shared" si="0"/>
        <v>9941.95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9941.95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9941.95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287</v>
      </c>
      <c r="E10" s="76">
        <f t="shared" si="0"/>
        <v>9941.95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9941.95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9941.95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288</v>
      </c>
      <c r="E11" s="76">
        <f t="shared" si="0"/>
        <v>192673.44</v>
      </c>
      <c r="F11" s="76">
        <v>192673.44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128448.96</v>
      </c>
      <c r="M11" s="76">
        <v>64224.48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289</v>
      </c>
      <c r="E12" s="76">
        <f t="shared" si="0"/>
        <v>192673.44</v>
      </c>
      <c r="F12" s="76">
        <v>192673.44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128448.96</v>
      </c>
      <c r="M12" s="76">
        <v>64224.48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90</v>
      </c>
      <c r="D13" s="92" t="s">
        <v>290</v>
      </c>
      <c r="E13" s="76">
        <f t="shared" si="0"/>
        <v>128448.96</v>
      </c>
      <c r="F13" s="76">
        <v>128448.96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128448.96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89</v>
      </c>
      <c r="B14" s="92" t="s">
        <v>90</v>
      </c>
      <c r="C14" s="92" t="s">
        <v>86</v>
      </c>
      <c r="D14" s="92" t="s">
        <v>291</v>
      </c>
      <c r="E14" s="76">
        <f t="shared" si="0"/>
        <v>64224.48</v>
      </c>
      <c r="F14" s="76">
        <v>64224.48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64224.48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292</v>
      </c>
      <c r="E15" s="76">
        <f t="shared" si="0"/>
        <v>100360.16</v>
      </c>
      <c r="F15" s="76">
        <v>100360.16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69614.72</v>
      </c>
      <c r="O15" s="76">
        <v>30745.44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293</v>
      </c>
      <c r="E16" s="76">
        <f t="shared" si="0"/>
        <v>100360.16</v>
      </c>
      <c r="F16" s="76">
        <v>100360.16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69614.72</v>
      </c>
      <c r="O16" s="76">
        <v>30745.44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93</v>
      </c>
      <c r="B17" s="92" t="s">
        <v>94</v>
      </c>
      <c r="C17" s="92" t="s">
        <v>95</v>
      </c>
      <c r="D17" s="92" t="s">
        <v>294</v>
      </c>
      <c r="E17" s="76">
        <f t="shared" si="0"/>
        <v>69614.72</v>
      </c>
      <c r="F17" s="76">
        <v>69614.72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69614.72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93</v>
      </c>
      <c r="B18" s="92" t="s">
        <v>94</v>
      </c>
      <c r="C18" s="92" t="s">
        <v>97</v>
      </c>
      <c r="D18" s="92" t="s">
        <v>295</v>
      </c>
      <c r="E18" s="76">
        <f t="shared" si="0"/>
        <v>30745.44</v>
      </c>
      <c r="F18" s="76">
        <v>30745.44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30745.44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296</v>
      </c>
      <c r="E19" s="76">
        <f t="shared" si="0"/>
        <v>119348.16</v>
      </c>
      <c r="F19" s="76">
        <v>119348.16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119348.16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297</v>
      </c>
      <c r="E20" s="76">
        <f t="shared" si="0"/>
        <v>119348.16</v>
      </c>
      <c r="F20" s="76">
        <v>119348.16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119348.16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99</v>
      </c>
      <c r="B21" s="92" t="s">
        <v>100</v>
      </c>
      <c r="C21" s="92" t="s">
        <v>95</v>
      </c>
      <c r="D21" s="92" t="s">
        <v>172</v>
      </c>
      <c r="E21" s="76">
        <f t="shared" si="0"/>
        <v>119348.16</v>
      </c>
      <c r="F21" s="76">
        <v>119348.16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119348.16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298</v>
      </c>
      <c r="E22" s="76">
        <f t="shared" si="0"/>
        <v>1254531.37</v>
      </c>
      <c r="F22" s="76">
        <v>856631.27</v>
      </c>
      <c r="G22" s="76">
        <v>308280</v>
      </c>
      <c r="H22" s="76">
        <v>494526</v>
      </c>
      <c r="I22" s="76">
        <v>25690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18935.27</v>
      </c>
      <c r="Q22" s="76">
        <v>0</v>
      </c>
      <c r="R22" s="76">
        <v>9200</v>
      </c>
      <c r="S22" s="76">
        <v>0</v>
      </c>
      <c r="T22" s="76">
        <v>226028.06</v>
      </c>
      <c r="U22" s="76">
        <v>137228.06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20000</v>
      </c>
      <c r="AB22" s="76">
        <v>0</v>
      </c>
      <c r="AC22" s="76">
        <v>0</v>
      </c>
      <c r="AD22" s="76">
        <v>20000</v>
      </c>
      <c r="AE22" s="76">
        <v>0</v>
      </c>
      <c r="AF22" s="76">
        <v>0</v>
      </c>
      <c r="AG22" s="76">
        <v>0</v>
      </c>
      <c r="AH22" s="76">
        <v>0</v>
      </c>
      <c r="AI22" s="76">
        <v>2000</v>
      </c>
      <c r="AJ22" s="76">
        <v>800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46000</v>
      </c>
      <c r="AS22" s="76">
        <v>0</v>
      </c>
      <c r="AT22" s="76">
        <v>0</v>
      </c>
      <c r="AU22" s="76">
        <v>0</v>
      </c>
      <c r="AV22" s="76">
        <v>167792.04</v>
      </c>
      <c r="AW22" s="76">
        <v>138320.04</v>
      </c>
      <c r="AX22" s="76">
        <v>0</v>
      </c>
      <c r="AY22" s="76">
        <v>0</v>
      </c>
      <c r="AZ22" s="76">
        <v>0</v>
      </c>
      <c r="BA22" s="76">
        <v>19800</v>
      </c>
      <c r="BB22" s="76">
        <v>0</v>
      </c>
      <c r="BC22" s="76">
        <v>9600</v>
      </c>
      <c r="BD22" s="76">
        <v>0</v>
      </c>
      <c r="BE22" s="76">
        <v>72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4080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4080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299</v>
      </c>
      <c r="E23" s="76">
        <f t="shared" si="0"/>
        <v>1154531.37</v>
      </c>
      <c r="F23" s="76">
        <v>856631.27</v>
      </c>
      <c r="G23" s="76">
        <v>308280</v>
      </c>
      <c r="H23" s="76">
        <v>494526</v>
      </c>
      <c r="I23" s="76">
        <v>25690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18935.27</v>
      </c>
      <c r="Q23" s="76">
        <v>0</v>
      </c>
      <c r="R23" s="76">
        <v>9200</v>
      </c>
      <c r="S23" s="76">
        <v>0</v>
      </c>
      <c r="T23" s="76">
        <v>126028.06</v>
      </c>
      <c r="U23" s="76">
        <v>37228.06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20000</v>
      </c>
      <c r="AB23" s="76">
        <v>0</v>
      </c>
      <c r="AC23" s="76">
        <v>0</v>
      </c>
      <c r="AD23" s="76">
        <v>20000</v>
      </c>
      <c r="AE23" s="76">
        <v>0</v>
      </c>
      <c r="AF23" s="76">
        <v>0</v>
      </c>
      <c r="AG23" s="76">
        <v>0</v>
      </c>
      <c r="AH23" s="76">
        <v>0</v>
      </c>
      <c r="AI23" s="76">
        <v>2000</v>
      </c>
      <c r="AJ23" s="76">
        <v>800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46000</v>
      </c>
      <c r="AS23" s="76">
        <v>0</v>
      </c>
      <c r="AT23" s="76">
        <v>0</v>
      </c>
      <c r="AU23" s="76">
        <v>0</v>
      </c>
      <c r="AV23" s="76">
        <v>167792.04</v>
      </c>
      <c r="AW23" s="76">
        <v>138320.04</v>
      </c>
      <c r="AX23" s="76">
        <v>0</v>
      </c>
      <c r="AY23" s="76">
        <v>0</v>
      </c>
      <c r="AZ23" s="76">
        <v>0</v>
      </c>
      <c r="BA23" s="76">
        <v>19800</v>
      </c>
      <c r="BB23" s="76">
        <v>0</v>
      </c>
      <c r="BC23" s="76">
        <v>9600</v>
      </c>
      <c r="BD23" s="76">
        <v>0</v>
      </c>
      <c r="BE23" s="76">
        <v>72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4080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4080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102</v>
      </c>
      <c r="B24" s="92" t="s">
        <v>95</v>
      </c>
      <c r="C24" s="92" t="s">
        <v>95</v>
      </c>
      <c r="D24" s="92" t="s">
        <v>300</v>
      </c>
      <c r="E24" s="76">
        <f t="shared" si="0"/>
        <v>1154531.37</v>
      </c>
      <c r="F24" s="76">
        <v>856631.27</v>
      </c>
      <c r="G24" s="76">
        <v>308280</v>
      </c>
      <c r="H24" s="76">
        <v>494526</v>
      </c>
      <c r="I24" s="76">
        <v>25690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18935.27</v>
      </c>
      <c r="Q24" s="76">
        <v>0</v>
      </c>
      <c r="R24" s="76">
        <v>9200</v>
      </c>
      <c r="S24" s="76">
        <v>0</v>
      </c>
      <c r="T24" s="76">
        <v>126028.06</v>
      </c>
      <c r="U24" s="76">
        <v>37228.06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20000</v>
      </c>
      <c r="AB24" s="76">
        <v>0</v>
      </c>
      <c r="AC24" s="76">
        <v>0</v>
      </c>
      <c r="AD24" s="76">
        <v>20000</v>
      </c>
      <c r="AE24" s="76">
        <v>0</v>
      </c>
      <c r="AF24" s="76">
        <v>0</v>
      </c>
      <c r="AG24" s="76">
        <v>0</v>
      </c>
      <c r="AH24" s="76">
        <v>0</v>
      </c>
      <c r="AI24" s="76">
        <v>2000</v>
      </c>
      <c r="AJ24" s="76">
        <v>800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46000</v>
      </c>
      <c r="AS24" s="76">
        <v>0</v>
      </c>
      <c r="AT24" s="76">
        <v>0</v>
      </c>
      <c r="AU24" s="76">
        <v>0</v>
      </c>
      <c r="AV24" s="76">
        <v>167792.04</v>
      </c>
      <c r="AW24" s="76">
        <v>138320.04</v>
      </c>
      <c r="AX24" s="76">
        <v>0</v>
      </c>
      <c r="AY24" s="76">
        <v>0</v>
      </c>
      <c r="AZ24" s="76">
        <v>0</v>
      </c>
      <c r="BA24" s="76">
        <v>19800</v>
      </c>
      <c r="BB24" s="76">
        <v>0</v>
      </c>
      <c r="BC24" s="76">
        <v>9600</v>
      </c>
      <c r="BD24" s="76">
        <v>0</v>
      </c>
      <c r="BE24" s="76">
        <v>72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4080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4080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301</v>
      </c>
      <c r="E25" s="76">
        <f t="shared" si="0"/>
        <v>100000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100000</v>
      </c>
      <c r="U25" s="76">
        <v>100000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102</v>
      </c>
      <c r="B26" s="92" t="s">
        <v>104</v>
      </c>
      <c r="C26" s="92" t="s">
        <v>105</v>
      </c>
      <c r="D26" s="92" t="s">
        <v>302</v>
      </c>
      <c r="E26" s="76">
        <f t="shared" si="0"/>
        <v>100000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100000</v>
      </c>
      <c r="U26" s="76">
        <v>100000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303</v>
      </c>
    </row>
    <row r="2" ht="25.5" customHeight="1" spans="1:7">
      <c r="A2" s="10" t="s">
        <v>304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305</v>
      </c>
      <c r="B4" s="57"/>
      <c r="C4" s="57"/>
      <c r="D4" s="58"/>
      <c r="E4" s="77" t="s">
        <v>109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306</v>
      </c>
      <c r="E5" s="22" t="s">
        <v>60</v>
      </c>
      <c r="F5" s="19" t="s">
        <v>307</v>
      </c>
      <c r="G5" s="80" t="s">
        <v>308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1576855.08</v>
      </c>
      <c r="F7" s="85">
        <v>1436805.07</v>
      </c>
      <c r="G7" s="76">
        <v>140050.01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1576855.08</v>
      </c>
      <c r="F8" s="85">
        <v>1436805.07</v>
      </c>
      <c r="G8" s="76">
        <v>140050.01</v>
      </c>
    </row>
    <row r="9" ht="20.1" customHeight="1" spans="1:7">
      <c r="A9" s="30" t="s">
        <v>309</v>
      </c>
      <c r="B9" s="74" t="s">
        <v>16</v>
      </c>
      <c r="C9" s="83" t="s">
        <v>16</v>
      </c>
      <c r="D9" s="30" t="s">
        <v>310</v>
      </c>
      <c r="E9" s="84">
        <v>1269013.03</v>
      </c>
      <c r="F9" s="85">
        <v>1269013.03</v>
      </c>
      <c r="G9" s="76">
        <v>0</v>
      </c>
    </row>
    <row r="10" ht="20.1" customHeight="1" spans="1:7">
      <c r="A10" s="30" t="s">
        <v>311</v>
      </c>
      <c r="B10" s="74" t="s">
        <v>95</v>
      </c>
      <c r="C10" s="83" t="s">
        <v>87</v>
      </c>
      <c r="D10" s="30" t="s">
        <v>312</v>
      </c>
      <c r="E10" s="84">
        <v>308280</v>
      </c>
      <c r="F10" s="85">
        <v>308280</v>
      </c>
      <c r="G10" s="76">
        <v>0</v>
      </c>
    </row>
    <row r="11" ht="20.1" customHeight="1" spans="1:7">
      <c r="A11" s="30" t="s">
        <v>311</v>
      </c>
      <c r="B11" s="74" t="s">
        <v>100</v>
      </c>
      <c r="C11" s="83" t="s">
        <v>87</v>
      </c>
      <c r="D11" s="30" t="s">
        <v>313</v>
      </c>
      <c r="E11" s="84">
        <v>494526</v>
      </c>
      <c r="F11" s="85">
        <v>494526</v>
      </c>
      <c r="G11" s="76">
        <v>0</v>
      </c>
    </row>
    <row r="12" ht="20.1" customHeight="1" spans="1:7">
      <c r="A12" s="30" t="s">
        <v>311</v>
      </c>
      <c r="B12" s="74" t="s">
        <v>97</v>
      </c>
      <c r="C12" s="83" t="s">
        <v>87</v>
      </c>
      <c r="D12" s="30" t="s">
        <v>314</v>
      </c>
      <c r="E12" s="84">
        <v>25690</v>
      </c>
      <c r="F12" s="85">
        <v>25690</v>
      </c>
      <c r="G12" s="76">
        <v>0</v>
      </c>
    </row>
    <row r="13" ht="20.1" customHeight="1" spans="1:7">
      <c r="A13" s="30" t="s">
        <v>311</v>
      </c>
      <c r="B13" s="74" t="s">
        <v>180</v>
      </c>
      <c r="C13" s="83" t="s">
        <v>87</v>
      </c>
      <c r="D13" s="30" t="s">
        <v>315</v>
      </c>
      <c r="E13" s="84">
        <v>128448.96</v>
      </c>
      <c r="F13" s="85">
        <v>128448.96</v>
      </c>
      <c r="G13" s="76">
        <v>0</v>
      </c>
    </row>
    <row r="14" ht="20.1" customHeight="1" spans="1:7">
      <c r="A14" s="30" t="s">
        <v>311</v>
      </c>
      <c r="B14" s="74" t="s">
        <v>316</v>
      </c>
      <c r="C14" s="83" t="s">
        <v>87</v>
      </c>
      <c r="D14" s="30" t="s">
        <v>317</v>
      </c>
      <c r="E14" s="84">
        <v>64224.48</v>
      </c>
      <c r="F14" s="85">
        <v>64224.48</v>
      </c>
      <c r="G14" s="76">
        <v>0</v>
      </c>
    </row>
    <row r="15" ht="20.1" customHeight="1" spans="1:7">
      <c r="A15" s="30" t="s">
        <v>311</v>
      </c>
      <c r="B15" s="74" t="s">
        <v>318</v>
      </c>
      <c r="C15" s="83" t="s">
        <v>87</v>
      </c>
      <c r="D15" s="30" t="s">
        <v>319</v>
      </c>
      <c r="E15" s="84">
        <v>69614.72</v>
      </c>
      <c r="F15" s="85">
        <v>69614.72</v>
      </c>
      <c r="G15" s="76">
        <v>0</v>
      </c>
    </row>
    <row r="16" ht="20.1" customHeight="1" spans="1:7">
      <c r="A16" s="30" t="s">
        <v>311</v>
      </c>
      <c r="B16" s="74" t="s">
        <v>94</v>
      </c>
      <c r="C16" s="83" t="s">
        <v>87</v>
      </c>
      <c r="D16" s="30" t="s">
        <v>320</v>
      </c>
      <c r="E16" s="84">
        <v>30745.44</v>
      </c>
      <c r="F16" s="85">
        <v>30745.44</v>
      </c>
      <c r="G16" s="76">
        <v>0</v>
      </c>
    </row>
    <row r="17" ht="20.1" customHeight="1" spans="1:7">
      <c r="A17" s="30" t="s">
        <v>311</v>
      </c>
      <c r="B17" s="74" t="s">
        <v>321</v>
      </c>
      <c r="C17" s="83" t="s">
        <v>87</v>
      </c>
      <c r="D17" s="30" t="s">
        <v>322</v>
      </c>
      <c r="E17" s="84">
        <v>18935.27</v>
      </c>
      <c r="F17" s="85">
        <v>18935.27</v>
      </c>
      <c r="G17" s="76">
        <v>0</v>
      </c>
    </row>
    <row r="18" ht="20.1" customHeight="1" spans="1:7">
      <c r="A18" s="30" t="s">
        <v>311</v>
      </c>
      <c r="B18" s="74" t="s">
        <v>323</v>
      </c>
      <c r="C18" s="83" t="s">
        <v>87</v>
      </c>
      <c r="D18" s="30" t="s">
        <v>172</v>
      </c>
      <c r="E18" s="84">
        <v>119348.16</v>
      </c>
      <c r="F18" s="85">
        <v>119348.16</v>
      </c>
      <c r="G18" s="76">
        <v>0</v>
      </c>
    </row>
    <row r="19" ht="20.1" customHeight="1" spans="1:7">
      <c r="A19" s="30" t="s">
        <v>311</v>
      </c>
      <c r="B19" s="74" t="s">
        <v>324</v>
      </c>
      <c r="C19" s="83" t="s">
        <v>87</v>
      </c>
      <c r="D19" s="30" t="s">
        <v>325</v>
      </c>
      <c r="E19" s="84">
        <v>9200</v>
      </c>
      <c r="F19" s="85">
        <v>9200</v>
      </c>
      <c r="G19" s="76">
        <v>0</v>
      </c>
    </row>
    <row r="20" ht="20.1" customHeight="1" spans="1:7">
      <c r="A20" s="30" t="s">
        <v>326</v>
      </c>
      <c r="B20" s="74" t="s">
        <v>16</v>
      </c>
      <c r="C20" s="83" t="s">
        <v>16</v>
      </c>
      <c r="D20" s="30" t="s">
        <v>327</v>
      </c>
      <c r="E20" s="84">
        <v>135970.01</v>
      </c>
      <c r="F20" s="85">
        <v>0</v>
      </c>
      <c r="G20" s="76">
        <v>135970.01</v>
      </c>
    </row>
    <row r="21" ht="20.1" customHeight="1" spans="1:7">
      <c r="A21" s="30" t="s">
        <v>328</v>
      </c>
      <c r="B21" s="74" t="s">
        <v>95</v>
      </c>
      <c r="C21" s="83" t="s">
        <v>87</v>
      </c>
      <c r="D21" s="30" t="s">
        <v>329</v>
      </c>
      <c r="E21" s="84">
        <v>37228.06</v>
      </c>
      <c r="F21" s="85">
        <v>0</v>
      </c>
      <c r="G21" s="76">
        <v>37228.06</v>
      </c>
    </row>
    <row r="22" ht="20.1" customHeight="1" spans="1:7">
      <c r="A22" s="30" t="s">
        <v>328</v>
      </c>
      <c r="B22" s="74" t="s">
        <v>330</v>
      </c>
      <c r="C22" s="83" t="s">
        <v>87</v>
      </c>
      <c r="D22" s="30" t="s">
        <v>331</v>
      </c>
      <c r="E22" s="84">
        <v>20000</v>
      </c>
      <c r="F22" s="85">
        <v>0</v>
      </c>
      <c r="G22" s="76">
        <v>20000</v>
      </c>
    </row>
    <row r="23" ht="20.1" customHeight="1" spans="1:7">
      <c r="A23" s="30" t="s">
        <v>328</v>
      </c>
      <c r="B23" s="74" t="s">
        <v>94</v>
      </c>
      <c r="C23" s="83" t="s">
        <v>87</v>
      </c>
      <c r="D23" s="30" t="s">
        <v>332</v>
      </c>
      <c r="E23" s="84">
        <v>20000</v>
      </c>
      <c r="F23" s="85">
        <v>0</v>
      </c>
      <c r="G23" s="76">
        <v>20000</v>
      </c>
    </row>
    <row r="24" ht="20.1" customHeight="1" spans="1:7">
      <c r="A24" s="30" t="s">
        <v>328</v>
      </c>
      <c r="B24" s="74" t="s">
        <v>333</v>
      </c>
      <c r="C24" s="83" t="s">
        <v>87</v>
      </c>
      <c r="D24" s="30" t="s">
        <v>178</v>
      </c>
      <c r="E24" s="84">
        <v>2000</v>
      </c>
      <c r="F24" s="85">
        <v>0</v>
      </c>
      <c r="G24" s="76">
        <v>2000</v>
      </c>
    </row>
    <row r="25" ht="20.1" customHeight="1" spans="1:7">
      <c r="A25" s="30" t="s">
        <v>328</v>
      </c>
      <c r="B25" s="74" t="s">
        <v>334</v>
      </c>
      <c r="C25" s="83" t="s">
        <v>87</v>
      </c>
      <c r="D25" s="30" t="s">
        <v>179</v>
      </c>
      <c r="E25" s="84">
        <v>800</v>
      </c>
      <c r="F25" s="85">
        <v>0</v>
      </c>
      <c r="G25" s="76">
        <v>800</v>
      </c>
    </row>
    <row r="26" ht="20.1" customHeight="1" spans="1:7">
      <c r="A26" s="30" t="s">
        <v>328</v>
      </c>
      <c r="B26" s="74" t="s">
        <v>335</v>
      </c>
      <c r="C26" s="83" t="s">
        <v>87</v>
      </c>
      <c r="D26" s="30" t="s">
        <v>336</v>
      </c>
      <c r="E26" s="84">
        <v>9941.95</v>
      </c>
      <c r="F26" s="85">
        <v>0</v>
      </c>
      <c r="G26" s="76">
        <v>9941.95</v>
      </c>
    </row>
    <row r="27" ht="20.1" customHeight="1" spans="1:7">
      <c r="A27" s="30" t="s">
        <v>328</v>
      </c>
      <c r="B27" s="74" t="s">
        <v>337</v>
      </c>
      <c r="C27" s="83" t="s">
        <v>87</v>
      </c>
      <c r="D27" s="30" t="s">
        <v>181</v>
      </c>
      <c r="E27" s="84">
        <v>46000</v>
      </c>
      <c r="F27" s="85">
        <v>0</v>
      </c>
      <c r="G27" s="76">
        <v>46000</v>
      </c>
    </row>
    <row r="28" ht="20.1" customHeight="1" spans="1:7">
      <c r="A28" s="30" t="s">
        <v>338</v>
      </c>
      <c r="B28" s="74" t="s">
        <v>16</v>
      </c>
      <c r="C28" s="83" t="s">
        <v>16</v>
      </c>
      <c r="D28" s="30" t="s">
        <v>339</v>
      </c>
      <c r="E28" s="84">
        <v>167792.04</v>
      </c>
      <c r="F28" s="85">
        <v>167792.04</v>
      </c>
      <c r="G28" s="76">
        <v>0</v>
      </c>
    </row>
    <row r="29" ht="20.1" customHeight="1" spans="1:7">
      <c r="A29" s="30" t="s">
        <v>340</v>
      </c>
      <c r="B29" s="74" t="s">
        <v>95</v>
      </c>
      <c r="C29" s="83" t="s">
        <v>87</v>
      </c>
      <c r="D29" s="30" t="s">
        <v>341</v>
      </c>
      <c r="E29" s="84">
        <v>138320.04</v>
      </c>
      <c r="F29" s="85">
        <v>138320.04</v>
      </c>
      <c r="G29" s="76">
        <v>0</v>
      </c>
    </row>
    <row r="30" ht="20.1" customHeight="1" spans="1:7">
      <c r="A30" s="30" t="s">
        <v>340</v>
      </c>
      <c r="B30" s="74" t="s">
        <v>90</v>
      </c>
      <c r="C30" s="83" t="s">
        <v>87</v>
      </c>
      <c r="D30" s="30" t="s">
        <v>342</v>
      </c>
      <c r="E30" s="84">
        <v>19800</v>
      </c>
      <c r="F30" s="85">
        <v>19800</v>
      </c>
      <c r="G30" s="76">
        <v>0</v>
      </c>
    </row>
    <row r="31" ht="20.1" customHeight="1" spans="1:7">
      <c r="A31" s="30" t="s">
        <v>340</v>
      </c>
      <c r="B31" s="74" t="s">
        <v>330</v>
      </c>
      <c r="C31" s="83" t="s">
        <v>87</v>
      </c>
      <c r="D31" s="30" t="s">
        <v>343</v>
      </c>
      <c r="E31" s="84">
        <v>9600</v>
      </c>
      <c r="F31" s="85">
        <v>9600</v>
      </c>
      <c r="G31" s="76">
        <v>0</v>
      </c>
    </row>
    <row r="32" ht="20.1" customHeight="1" spans="1:7">
      <c r="A32" s="30" t="s">
        <v>340</v>
      </c>
      <c r="B32" s="74" t="s">
        <v>316</v>
      </c>
      <c r="C32" s="83" t="s">
        <v>87</v>
      </c>
      <c r="D32" s="30" t="s">
        <v>344</v>
      </c>
      <c r="E32" s="84">
        <v>72</v>
      </c>
      <c r="F32" s="85">
        <v>72</v>
      </c>
      <c r="G32" s="76">
        <v>0</v>
      </c>
    </row>
    <row r="33" ht="20.1" customHeight="1" spans="1:7">
      <c r="A33" s="30" t="s">
        <v>345</v>
      </c>
      <c r="B33" s="74" t="s">
        <v>16</v>
      </c>
      <c r="C33" s="83" t="s">
        <v>16</v>
      </c>
      <c r="D33" s="30" t="s">
        <v>346</v>
      </c>
      <c r="E33" s="84">
        <v>4080</v>
      </c>
      <c r="F33" s="85">
        <v>0</v>
      </c>
      <c r="G33" s="76">
        <v>4080</v>
      </c>
    </row>
    <row r="34" ht="20.1" customHeight="1" spans="1:7">
      <c r="A34" s="30" t="s">
        <v>347</v>
      </c>
      <c r="B34" s="74" t="s">
        <v>330</v>
      </c>
      <c r="C34" s="83" t="s">
        <v>87</v>
      </c>
      <c r="D34" s="30" t="s">
        <v>348</v>
      </c>
      <c r="E34" s="84">
        <v>4080</v>
      </c>
      <c r="F34" s="85">
        <v>0</v>
      </c>
      <c r="G34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349</v>
      </c>
    </row>
    <row r="2" ht="20.1" customHeight="1" spans="1:6">
      <c r="A2" s="10" t="s">
        <v>350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351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100000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100000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106</v>
      </c>
      <c r="F8" s="76">
        <v>100000</v>
      </c>
    </row>
    <row r="9" ht="20.1" customHeight="1" spans="1:6">
      <c r="A9" s="74" t="s">
        <v>102</v>
      </c>
      <c r="B9" s="74" t="s">
        <v>104</v>
      </c>
      <c r="C9" s="74" t="s">
        <v>105</v>
      </c>
      <c r="D9" s="75" t="s">
        <v>87</v>
      </c>
      <c r="E9" s="75" t="s">
        <v>352</v>
      </c>
      <c r="F9" s="76">
        <v>100000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2021-05-08T01:43:09Z</dcterms:created>
  <dcterms:modified xsi:type="dcterms:W3CDTF">2021-05-08T01:43:28Z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9E259845DD7749B088DAE68889CB56A8</vt:lpwstr>
  </property>
  <property fmtid="{D5CDD505-2E9C-101B-9397-08002B2CF9AE}" pid="3" name="KSOProductBuildVer">
    <vt:lpwstr>2052-11.1.0.10463</vt:lpwstr>
  </property>
</Properties>
</file>