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67" r:id="rId1"/>
    <sheet name="1" sheetId="68" r:id="rId2"/>
    <sheet name="1-1" sheetId="69" r:id="rId3"/>
    <sheet name="1-2" sheetId="70" r:id="rId4"/>
    <sheet name="2" sheetId="71" r:id="rId5"/>
    <sheet name="2-1" sheetId="72" r:id="rId6"/>
    <sheet name="3" sheetId="73" r:id="rId7"/>
    <sheet name="3-1" sheetId="74" r:id="rId8"/>
    <sheet name="3-2" sheetId="75" r:id="rId9"/>
    <sheet name="3-3" sheetId="76" r:id="rId10"/>
    <sheet name="4" sheetId="77" r:id="rId11"/>
    <sheet name="4-1" sheetId="78" r:id="rId12"/>
    <sheet name="5" sheetId="13" r:id="rId13"/>
    <sheet name="项目绩效" sheetId="7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'1-1'!$A$1:$T$20</definedName>
    <definedName name="_xlnm.Print_Area" localSheetId="3">'1-2'!$A$1:$J$20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'3'!$A$1:$DH$28</definedName>
    <definedName name="_xlnm.Print_Area" localSheetId="7">'3-1'!$A$1:$G$37</definedName>
    <definedName name="_xlnm.Print_Area" localSheetId="8">'3-2'!$A$1:$F$18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79"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78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77" r="F16"/>
  <c r="F15"/>
  <c r="F14"/>
  <c r="F13"/>
  <c r="F12"/>
  <c r="F11"/>
  <c r="F10"/>
  <c r="F9"/>
  <c r="F8"/>
  <c r="F7"/>
  <c i="76" r="E8"/>
  <c r="C8"/>
  <c r="E7"/>
  <c r="C7"/>
  <c i="73"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72"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71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70" r="F20"/>
  <c r="F19"/>
  <c r="F18"/>
  <c r="F17"/>
  <c r="F16"/>
  <c r="F15"/>
  <c r="F14"/>
  <c r="F13"/>
  <c r="F12"/>
  <c r="F11"/>
  <c r="F10"/>
  <c r="F9"/>
  <c r="F8"/>
  <c r="F7"/>
  <c i="68" r="D36"/>
  <c r="D41"/>
  <c r="B36"/>
  <c r="B41"/>
</calcChain>
</file>

<file path=xl/sharedStrings.xml><?xml version="1.0" encoding="utf-8"?>
<sst xmlns="http://schemas.openxmlformats.org/spreadsheetml/2006/main">
  <si>
    <t>红原县委宣传部</t>
  </si>
  <si>
    <t>2020年部门预算</t>
  </si>
  <si>
    <t xml:space="preserve">报送日期：     年   月   日</t>
  </si>
  <si>
    <t>表1</t>
  </si>
  <si>
    <t>部门收支总表</t>
  </si>
  <si>
    <t>单位名称： 红原县委宣传部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</si>
  <si>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</si>
  <si>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</si>
  <si>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</si>
  <si>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</si>
  <si>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</si>
  <si>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</si>
  <si>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</si>
  <si>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</si>
  <si>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</si>
  <si>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</si>
  <si>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</si>
  <si>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</si>
  <si>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</si>
  <si>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</si>
  <si>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</si>
  <si>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</si>
  <si>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</si>
  <si>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</si>
  <si>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</si>
  <si>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</si>
  <si>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</si>
  <si>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</si>
  <si>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</si>
  <si>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</si>
  <si>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</si>
  <si>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</si>
  <si>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</si>
  <si>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</si>
  <si>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</si>
  <si>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</si>
  <si>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</si>
  <si>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</si>
  <si>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</si>
  <si>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</si>
  <si>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</si>
  <si>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</si>
  <si>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</si>
  <si>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</si>
  <si>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</si>
  <si>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</si>
  <si>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</si>
  <si>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</si>
  <si>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</si>
  <si>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</si>
  <si>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</si>
  <si>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</si>
  <si>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</si>
  <si>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</si>
  <si>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</si>
  <si>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</si>
  <si>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</si>
  <si>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</si>
  <si>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</si>
  <si>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</si>
  <si>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</si>
  <si>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</si>
  <si>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</si>
  <si>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</si>
  <si>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</si>
  <si>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</si>
  <si>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</si>
  <si>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</si>
  <si>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</si>
  <si>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</si>
  <si>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</si>
  <si>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</si>
  <si>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</si>
  <si>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</si>
  <si>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</si>
  <si>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</si>
  <si>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</si>
  <si>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</si>
  <si>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</si>
  <si>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</si>
  <si>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</si>
  <si>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</si>
  <si>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113</t>
  </si>
  <si>
    <t>201</t>
  </si>
  <si>
    <t>29</t>
  </si>
  <si>
    <t>06</t>
  </si>
  <si>
    <t xml:space="preserve">  113</t>
  </si>
  <si>
    <t xml:space="preserve">  工会事务</t>
  </si>
  <si>
    <t>33</t>
  </si>
  <si>
    <t>01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</si>
  <si>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</si>
  <si>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</si>
  <si>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</si>
  <si>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</si>
  <si>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</si>
  <si>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99</t>
  </si>
  <si>
    <t xml:space="preserve">  其他宣传事务支出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</si>
  <si>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</si>
  <si>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</si>
  <si>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</si>
  <si>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</si>
  <si>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</si>
  <si>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</si>
  <si>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</si>
  <si>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</si>
  <si>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</si>
  <si>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</si>
  <si>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</si>
  <si>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</si>
  <si>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</si>
  <si>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</si>
  <si>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</si>
  <si>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</si>
  <si>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</si>
  <si>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</si>
  <si>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</si>
  <si>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</si>
  <si>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</si>
  <si>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</si>
  <si>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</si>
  <si>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</si>
  <si>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</si>
  <si>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</si>
  <si>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</si>
  <si>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</si>
  <si>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</si>
  <si>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</si>
  <si>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</si>
  <si>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</si>
  <si>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</si>
  <si>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</si>
  <si>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</si>
  <si>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</si>
  <si>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</si>
  <si>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</si>
  <si>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</si>
  <si>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</si>
  <si>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</si>
  <si>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</si>
  <si>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</si>
  <si>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</si>
  <si>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</si>
  <si>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</si>
  <si>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</si>
  <si>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</si>
  <si>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</si>
  <si>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</si>
  <si>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</si>
  <si>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</si>
  <si>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</si>
  <si>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</si>
  <si>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</si>
  <si>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</si>
  <si>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</si>
  <si>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</si>
  <si>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</si>
  <si>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</si>
  <si>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</si>
  <si>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</si>
  <si>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</si>
  <si>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</si>
  <si>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</si>
  <si>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</si>
  <si>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</si>
  <si>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</si>
  <si>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</si>
  <si>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</si>
  <si>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</si>
  <si>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</si>
  <si>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</si>
  <si>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</si>
  <si>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</si>
  <si>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</si>
  <si>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</si>
  <si>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</si>
  <si>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</si>
  <si>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</si>
  <si>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</si>
  <si>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</si>
  <si>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</si>
  <si>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</si>
  <si>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</si>
  <si>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</si>
  <si>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</si>
  <si>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</si>
  <si>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</si>
  <si>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</si>
  <si>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</si>
  <si>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</si>
  <si>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</si>
  <si>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</si>
  <si>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</si>
  <si>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</si>
  <si>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</si>
  <si>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</si>
  <si>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</si>
  <si>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</si>
  <si>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</si>
  <si>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</si>
  <si>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</si>
  <si>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</si>
  <si>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</si>
  <si>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</si>
  <si>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</si>
  <si>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</si>
  <si>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</si>
  <si>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</si>
  <si>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</si>
  <si>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</si>
  <si>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</si>
  <si>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</si>
  <si>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</si>
  <si>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</si>
  <si>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</si>
  <si>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</si>
  <si>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</si>
  <si>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</si>
  <si>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</si>
  <si>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</si>
  <si>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</si>
  <si>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</si>
  <si>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</si>
  <si>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</si>
  <si>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</si>
  <si>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</si>
  <si>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</si>
  <si>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</si>
  <si>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</si>
  <si>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</si>
  <si>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</si>
  <si>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</si>
  <si>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</si>
  <si>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</si>
  <si>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</si>
  <si>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</si>
  <si>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</si>
  <si>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</si>
  <si>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</si>
  <si>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</si>
  <si>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</si>
  <si>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</si>
  <si>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</si>
  <si>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</si>
  <si>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</si>
  <si>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</si>
  <si>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</si>
  <si>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</si>
  <si>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</si>
  <si>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</si>
  <si>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</si>
  <si>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</si>
  <si>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</si>
  <si>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</si>
  <si>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</si>
  <si>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</si>
  <si>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</si>
  <si>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</si>
  <si>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</si>
  <si>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</si>
  <si>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</si>
  <si>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</si>
  <si>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</si>
  <si>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</si>
  <si>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</si>
  <si>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</si>
  <si>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</si>
  <si>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</si>
  <si>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</si>
  <si>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</si>
  <si>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</si>
  <si>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</si>
  <si>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</si>
  <si>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</si>
  <si>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</si>
  <si>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</si>
  <si>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</si>
  <si>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</si>
  <si>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</si>
  <si>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</si>
  <si>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</si>
  <si>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</si>
  <si>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</si>
  <si>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</si>
  <si>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</si>
  <si>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</si>
  <si>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</si>
  <si>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</si>
  <si>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</si>
  <si>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</si>
  <si>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</si>
  <si>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</si>
  <si>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</si>
  <si>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</si>
  <si>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</si>
  <si>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宣传事务</t>
  </si>
  <si>
    <t xml:space="preserve">    行政运行</t>
  </si>
  <si>
    <t xml:space="preserve">    一般行政管理事务</t>
  </si>
  <si>
    <t xml:space="preserve">    事业运行</t>
  </si>
  <si>
    <t xml:space="preserve">    其他宣传事务支出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</si>
  <si>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</si>
  <si>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</si>
  <si>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</si>
  <si>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</si>
  <si>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</si>
  <si>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</si>
  <si>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</si>
  <si>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</si>
  <si>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</si>
  <si>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</si>
  <si>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</si>
  <si>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</si>
  <si>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</si>
  <si>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</si>
  <si>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</si>
  <si>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</si>
  <si>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</si>
  <si>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</si>
  <si>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</si>
  <si>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</si>
  <si>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</si>
  <si>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</si>
  <si>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</si>
  <si>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</si>
  <si>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</si>
  <si>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</si>
  <si>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</si>
  <si>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</si>
  <si>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</si>
  <si>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</si>
  <si>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</si>
  <si>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</si>
  <si>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</si>
  <si>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</si>
  <si>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</si>
  <si>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</si>
  <si>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</si>
  <si>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</si>
  <si>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</si>
  <si>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</si>
  <si>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</si>
  <si>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</si>
  <si>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</si>
  <si>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</si>
  <si>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</si>
  <si>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</si>
  <si>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</si>
  <si>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</si>
  <si>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</si>
  <si>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</si>
  <si>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</si>
  <si>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</si>
  <si>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</si>
  <si>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</si>
  <si>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</si>
  <si>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</si>
  <si>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</si>
  <si>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</si>
  <si>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</si>
  <si>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</si>
  <si>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</si>
  <si>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</si>
  <si>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</si>
  <si>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</si>
  <si>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《红柳》杂志出版经费（每年三期，每期三万元）</t>
  </si>
  <si>
    <t xml:space="preserve">    户外大型公益广告宣传经费</t>
  </si>
  <si>
    <t xml:space="preserve">    书法、摄影、音舞等七个协会工作经费</t>
  </si>
  <si>
    <t xml:space="preserve">    未成年人思想道德建设工作经费</t>
  </si>
  <si>
    <t xml:space="preserve">    县委理论学习中心组工作经费</t>
  </si>
  <si>
    <t xml:space="preserve">    县委网信办工作经费</t>
  </si>
  <si>
    <t xml:space="preserve">    新闻宣传报道稿酬</t>
  </si>
  <si>
    <t xml:space="preserve">    宣传文化事业费</t>
  </si>
  <si>
    <t xml:space="preserve">    新型冠状病毒肺炎防治应急防控宣传费用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</si>
  <si>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</si>
  <si>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</si>
  <si>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</si>
  <si>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</si>
  <si>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</si>
  <si>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</si>
  <si>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</si>
  <si>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</si>
  <si>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</si>
  <si>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</si>
  <si>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</si>
  <si>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</si>
  <si>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</si>
  <si>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</si>
  <si>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</si>
  <si>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</si>
  <si>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</si>
  <si>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</si>
  <si>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</si>
  <si>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</si>
  <si>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</si>
  <si>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</si>
  <si>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</si>
  <si>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</si>
  <si>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</si>
  <si>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</si>
  <si>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</si>
  <si>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</si>
  <si>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</si>
  <si>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</si>
  <si>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</si>
  <si>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红原县委宣传部（行政）</t>
  </si>
  <si>
    <t>为挖掘和发扬红原灿烂的文化艺术资源，培育和在就新一代文化艺术骨干，也为红原县文艺爱好者搭建一个学习交流的平台，营造浓厚的创作氛围，同时丰富全县干部群众的文化生活。</t>
  </si>
  <si>
    <t>出版杂志数量</t>
  </si>
  <si>
    <t>每期1000册，全年共计出版3000。</t>
  </si>
  <si>
    <t>培养造就文化艺术骨干，丰富全县干部群众的文化生活，杂志受益人群</t>
  </si>
  <si>
    <t>4万余人</t>
  </si>
  <si>
    <t>杂志相关读者、受益人群满意度</t>
  </si>
  <si>
    <t>≥90%</t>
  </si>
  <si>
    <t xml:space="preserve">    </t>
  </si>
  <si>
    <t>杂志出版频率</t>
  </si>
  <si>
    <t>每年三期</t>
  </si>
  <si>
    <t>杂志内容水平</t>
  </si>
  <si>
    <t>内容前沿，及时有效</t>
  </si>
  <si>
    <t>工作任务完成率</t>
  </si>
  <si>
    <t>达100%，暨每年完成三期《红柳》杂志，每期出版1000册。</t>
  </si>
  <si>
    <t>完成时间</t>
  </si>
  <si>
    <t>2020年12月底以前</t>
  </si>
  <si>
    <t>成本测算：杂志出版经费</t>
  </si>
  <si>
    <t>一期3万元，共计9万元</t>
  </si>
  <si>
    <t>通过户外广告牌宣传加强党的十九大精神传达、加强红原人文公益引导、加强红原文化和旅游影响力、知名度。</t>
  </si>
  <si>
    <t>开展全县户外单立柱、墙体、路名牌、城区公益广告宣传栏维护更新工作，涉及维护面积。</t>
  </si>
  <si>
    <t>9000平方米</t>
  </si>
  <si>
    <t>营造践行社会主义核心价值观，宣传贯彻党和国家、省委、州委、县委重大部署、重要精神等，覆盖面和影响力。</t>
  </si>
  <si>
    <t>10万人（次），有所提升。</t>
  </si>
  <si>
    <t>州委宣传部及县委县政府满意度</t>
  </si>
  <si>
    <t>＞90%</t>
  </si>
  <si>
    <t>通过户外大型公益广告宣传党的政策精神、县委县政府重大决策部署次数</t>
  </si>
  <si>
    <t>不少于3次</t>
  </si>
  <si>
    <t>通过户外大型公益广告宣传红原文化</t>
  </si>
  <si>
    <t>宣传内容时效性</t>
  </si>
  <si>
    <t>及时有效</t>
  </si>
  <si>
    <t>成本测算：经费使用</t>
  </si>
  <si>
    <t>20万元以内</t>
  </si>
  <si>
    <t>完成七个协会活动经费保障</t>
  </si>
  <si>
    <t>协会开展活动数量</t>
  </si>
  <si>
    <t>每年至少10次</t>
  </si>
  <si>
    <t>社会效益</t>
  </si>
  <si>
    <t>推动红原文化事业发展，丰富群众文化生活，提高各协会会员业务水平。</t>
  </si>
  <si>
    <t>协会活动受益人满意度</t>
  </si>
  <si>
    <t>12月底前</t>
  </si>
  <si>
    <t>可持续性影响</t>
  </si>
  <si>
    <t>推进红原文化大发展、大繁荣。</t>
  </si>
  <si>
    <t>成本测算：书法、摄影、音舞有情七个协会活动费用</t>
  </si>
  <si>
    <t>5万元</t>
  </si>
  <si>
    <t>通过思想道德建设，进一步丰富未成年人精神文化生活</t>
  </si>
  <si>
    <t>全县未成年人精神文化覆盖人数</t>
  </si>
  <si>
    <t>8000人（次）</t>
  </si>
  <si>
    <t>丰富未成年人精神文化生活，扩大未成年人思想道德建设的覆盖面和影响力</t>
  </si>
  <si>
    <t>=100%</t>
  </si>
  <si>
    <t>全县未成年人及监护人满意度</t>
  </si>
  <si>
    <t>开展未成年人思想道德建设开展工作次数</t>
  </si>
  <si>
    <t>全年不少于100余次</t>
  </si>
  <si>
    <t>未成年人群体内思想优化</t>
  </si>
  <si>
    <t>持续、增长</t>
  </si>
  <si>
    <t>全县未成年人思想道德建设覆盖率</t>
  </si>
  <si>
    <t>开展未成年人思想道德建设工作内容组成（例：开展宣讲方式、宣讲内容组成等）</t>
  </si>
  <si>
    <t>完成时限</t>
  </si>
  <si>
    <t>2020年12月底前</t>
  </si>
  <si>
    <t>成本测算：经费保障</t>
  </si>
  <si>
    <t>2万元以内</t>
  </si>
  <si>
    <t>中心组理论学习经费，运用马克思主义立场观点方法观察问题、分析问题、解决问题的能力得到进一步增强，有力促进经济社会又好又快发展</t>
  </si>
  <si>
    <t>每年完成每年专题学习次数</t>
  </si>
  <si>
    <t>12次专题学习会</t>
  </si>
  <si>
    <t>做好中心组学习服务保障工作</t>
  </si>
  <si>
    <t>进一步提高广大党员干部政治素质和领导水平</t>
  </si>
  <si>
    <t>中心组成员满意度</t>
  </si>
  <si>
    <t>达到95%</t>
  </si>
  <si>
    <t>全县参加学习人员数量</t>
  </si>
  <si>
    <t>共计60名中心组成员</t>
  </si>
  <si>
    <t>做好成员能力水平提升工作</t>
  </si>
  <si>
    <t>提升中心组成员综合能力</t>
  </si>
  <si>
    <t>每月1次专题学习</t>
  </si>
  <si>
    <t>2020年12月底</t>
  </si>
  <si>
    <t>成本测算</t>
  </si>
  <si>
    <t>5万元内</t>
  </si>
  <si>
    <t>保障网络安全信息化领导小组办公室日常工作</t>
  </si>
  <si>
    <t>保障网络日常运转情况</t>
  </si>
  <si>
    <t>故障率＜10%</t>
  </si>
  <si>
    <t>对我县重大会议等敏感时间节点的有害信息的发现和处置</t>
  </si>
  <si>
    <t>县委、县政府、相关管理部门等网络使用人的满意度</t>
  </si>
  <si>
    <t>提高我县网络安全覆盖率</t>
  </si>
  <si>
    <t>≥10%</t>
  </si>
  <si>
    <t>加强对我县重大会议等信息的宣传和舆论监控</t>
  </si>
  <si>
    <t>系统运行质量</t>
  </si>
  <si>
    <t>全年正常运行</t>
  </si>
  <si>
    <t>维护网络安全</t>
  </si>
  <si>
    <t>2020年12底之前</t>
  </si>
  <si>
    <t>成本测算：经费控制</t>
  </si>
  <si>
    <t>10万元以内</t>
  </si>
  <si>
    <t>支付全县新闻稿酬，充分调动全县各部门、各宣传媒体、通讯员和新闻干事者的积极性，提升我县新闻宣传工作质量。</t>
  </si>
  <si>
    <t>国家级纸质媒体及网络媒体、省级纸质及网络媒体、州级纸质及网络媒体：（按照对应分数预计总分值为1000分）</t>
  </si>
  <si>
    <t>1000分*30元=30000元</t>
  </si>
  <si>
    <t>加大红原县对内对外宣传、扩大红原县知名度和影响力。</t>
  </si>
  <si>
    <t>有所提升</t>
  </si>
  <si>
    <t>县委县政府、群众满意度</t>
  </si>
  <si>
    <t>开展宣传媒体报道条数</t>
  </si>
  <si>
    <t>国家级纸质媒体及网络媒体24条；省级纸质及网络媒体70条；州级纸质及网络媒体170条。</t>
  </si>
  <si>
    <t>充分调动全县各部门、各宣传媒体、通讯员和新闻干事者的积极性，提升我县新闻宣传工作质量。</t>
  </si>
  <si>
    <t>成本测算：分值计算</t>
  </si>
  <si>
    <t>宣传党的重要精神，省委关于治蜀兴川方针政策，加强藏区宣传和舆论引导工作，加强重大理论学习研究宣传，加强全县经济建设宣传工作。</t>
  </si>
  <si>
    <t>满足我县精神文化需求覆盖人数</t>
  </si>
  <si>
    <t>近五万人</t>
  </si>
  <si>
    <t>宣传、教育、报道工作</t>
  </si>
  <si>
    <t>满足人民群众多层次、多方面、多样性的精神文化需求</t>
  </si>
  <si>
    <t>县委县政府，文化、教育受益人群满意度</t>
  </si>
  <si>
    <t>开展重大理论宣传教育、涉藏宣传次数</t>
  </si>
  <si>
    <t>不少于1次</t>
  </si>
  <si>
    <t>宣传党的重要精神，宣传我县人文、经济、环境的覆盖面，社会影响力</t>
  </si>
  <si>
    <t>开展宣传文化工作建设使用方式方法（例：平台建设、网络宣传方法等）</t>
  </si>
  <si>
    <t>网络微红原等</t>
  </si>
  <si>
    <t>针对宣传文化工作质量考核</t>
  </si>
  <si>
    <t>完成时效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</si>
</sst>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372</v>
      </c>
    </row>
    <row r="2" ht="25.5" customHeight="1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374</v>
      </c>
      <c r="B4" s="162" t="s">
        <v>375</v>
      </c>
      <c r="C4" s="151" t="s">
        <v>376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232</v>
      </c>
      <c r="E5" s="146" t="s">
        <v>377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74</v>
      </c>
      <c r="F6" s="172" t="s">
        <v>378</v>
      </c>
      <c r="G6" s="173" t="s">
        <v>379</v>
      </c>
      <c r="H6" s="156"/>
    </row>
    <row r="7" ht="20.1" customHeight="1">
      <c r="A7" s="72" t="s">
        <v>16</v>
      </c>
      <c r="B7" s="174" t="s">
        <v>59</v>
      </c>
      <c r="C7" s="73">
        <f>SUM(D7,E7,H7)</f>
        <v>151130</v>
      </c>
      <c r="D7" s="74">
        <v>0</v>
      </c>
      <c r="E7" s="74">
        <f>SUM(F7,G7)</f>
        <v>147750</v>
      </c>
      <c r="F7" s="74">
        <v>0</v>
      </c>
      <c r="G7" s="175">
        <v>147750</v>
      </c>
      <c r="H7" s="176">
        <v>3380</v>
      </c>
    </row>
    <row r="8" ht="20.1" customHeight="1">
      <c r="A8" s="72" t="s">
        <v>82</v>
      </c>
      <c r="B8" s="174" t="s">
        <v>0</v>
      </c>
      <c r="C8" s="73">
        <f>SUM(D8,E8,H8)</f>
        <v>151130</v>
      </c>
      <c r="D8" s="74">
        <v>0</v>
      </c>
      <c r="E8" s="74">
        <f>SUM(F8,G8)</f>
        <v>147750</v>
      </c>
      <c r="F8" s="74">
        <v>0</v>
      </c>
      <c r="G8" s="175">
        <v>147750</v>
      </c>
      <c r="H8" s="176">
        <v>3380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380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381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382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116</v>
      </c>
      <c r="F5" s="52" t="s">
        <v>59</v>
      </c>
      <c r="G5" s="52" t="s">
        <v>112</v>
      </c>
      <c r="H5" s="151" t="s">
        <v>113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383</v>
      </c>
    </row>
    <row r="2" ht="25.5" customHeight="1">
      <c r="A2" s="10" t="s">
        <v>384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374</v>
      </c>
      <c r="B4" s="162" t="s">
        <v>375</v>
      </c>
      <c r="C4" s="151" t="s">
        <v>376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232</v>
      </c>
      <c r="E5" s="146" t="s">
        <v>377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74</v>
      </c>
      <c r="F6" s="172" t="s">
        <v>378</v>
      </c>
      <c r="G6" s="173" t="s">
        <v>379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385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386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387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116</v>
      </c>
      <c r="F5" s="52" t="s">
        <v>59</v>
      </c>
      <c r="G5" s="52" t="s">
        <v>112</v>
      </c>
      <c r="H5" s="151" t="s">
        <v>113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 topLeftCell="A19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388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389</v>
      </c>
      <c r="B3" s="199" t="s">
        <v>390</v>
      </c>
      <c r="C3" s="199"/>
      <c r="D3" s="199"/>
      <c r="E3" s="199" t="s">
        <v>391</v>
      </c>
      <c r="F3" s="199" t="s">
        <v>392</v>
      </c>
      <c r="G3" s="199" t="s">
        <v>392</v>
      </c>
      <c r="H3" s="199" t="s">
        <v>392</v>
      </c>
      <c r="I3" s="199" t="s">
        <v>392</v>
      </c>
      <c r="J3" s="199" t="s">
        <v>392</v>
      </c>
      <c r="K3" s="199" t="s">
        <v>392</v>
      </c>
    </row>
    <row r="4" ht="21" customHeight="1">
      <c r="A4" s="199"/>
      <c r="B4" s="199" t="s">
        <v>393</v>
      </c>
      <c r="C4" s="199" t="s">
        <v>394</v>
      </c>
      <c r="D4" s="199" t="s">
        <v>395</v>
      </c>
      <c r="E4" s="199"/>
      <c r="F4" s="199" t="s">
        <v>396</v>
      </c>
      <c r="G4" s="199" t="s">
        <v>396</v>
      </c>
      <c r="H4" s="200" t="s">
        <v>397</v>
      </c>
      <c r="I4" s="200" t="s">
        <v>398</v>
      </c>
      <c r="J4" s="200" t="s">
        <v>399</v>
      </c>
      <c r="K4" s="200" t="s">
        <v>400</v>
      </c>
    </row>
    <row r="5" ht="18.75" customHeight="1">
      <c r="A5" s="199"/>
      <c r="B5" s="199"/>
      <c r="C5" s="199"/>
      <c r="D5" s="199"/>
      <c r="E5" s="199"/>
      <c r="F5" s="199" t="s">
        <v>401</v>
      </c>
      <c r="G5" s="200" t="s">
        <v>402</v>
      </c>
      <c r="H5" s="200" t="s">
        <v>401</v>
      </c>
      <c r="I5" s="200" t="s">
        <v>402</v>
      </c>
      <c r="J5" s="200" t="s">
        <v>401</v>
      </c>
      <c r="K5" s="200" t="s">
        <v>402</v>
      </c>
    </row>
    <row r="6" ht="19.5" customHeight="1">
      <c r="A6" s="201" t="s">
        <v>59</v>
      </c>
      <c r="B6" s="202">
        <v>740000</v>
      </c>
      <c r="C6" s="202">
        <v>740000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740000</v>
      </c>
      <c r="C7" s="202">
        <v>740000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403</v>
      </c>
      <c r="B8" s="202">
        <v>740000</v>
      </c>
      <c r="C8" s="202">
        <v>740000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363</v>
      </c>
      <c r="B9" s="202">
        <v>90000</v>
      </c>
      <c r="C9" s="202">
        <v>90000</v>
      </c>
      <c r="D9" s="202">
        <f>B9-C9</f>
        <v>0</v>
      </c>
      <c r="E9" s="201" t="s">
        <v>404</v>
      </c>
      <c r="F9" s="201" t="s">
        <v>405</v>
      </c>
      <c r="G9" s="201" t="s">
        <v>406</v>
      </c>
      <c r="H9" s="201" t="s">
        <v>407</v>
      </c>
      <c r="I9" s="201" t="s">
        <v>408</v>
      </c>
      <c r="J9" s="201" t="s">
        <v>409</v>
      </c>
      <c r="K9" s="201" t="s">
        <v>410</v>
      </c>
    </row>
    <row r="10" ht="19.5" customHeight="1">
      <c r="A10" s="201" t="s">
        <v>411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412</v>
      </c>
      <c r="G10" s="201" t="s">
        <v>413</v>
      </c>
      <c r="H10" s="201" t="s">
        <v>414</v>
      </c>
      <c r="I10" s="201" t="s">
        <v>415</v>
      </c>
      <c r="J10" s="201" t="s">
        <v>16</v>
      </c>
      <c r="K10" s="201" t="s">
        <v>16</v>
      </c>
    </row>
    <row r="11" ht="19.5" customHeight="1">
      <c r="A11" s="201" t="s">
        <v>411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416</v>
      </c>
      <c r="G11" s="201" t="s">
        <v>417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411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418</v>
      </c>
      <c r="G12" s="201" t="s">
        <v>419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411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420</v>
      </c>
      <c r="G13" s="201" t="s">
        <v>421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364</v>
      </c>
      <c r="B14" s="202">
        <v>200000</v>
      </c>
      <c r="C14" s="202">
        <v>200000</v>
      </c>
      <c r="D14" s="202">
        <f>B14-C14</f>
        <v>0</v>
      </c>
      <c r="E14" s="201" t="s">
        <v>422</v>
      </c>
      <c r="F14" s="201" t="s">
        <v>423</v>
      </c>
      <c r="G14" s="201" t="s">
        <v>424</v>
      </c>
      <c r="H14" s="201" t="s">
        <v>425</v>
      </c>
      <c r="I14" s="201" t="s">
        <v>426</v>
      </c>
      <c r="J14" s="201" t="s">
        <v>427</v>
      </c>
      <c r="K14" s="201" t="s">
        <v>428</v>
      </c>
    </row>
    <row r="15" ht="19.5" customHeight="1">
      <c r="A15" s="201" t="s">
        <v>411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429</v>
      </c>
      <c r="G15" s="201" t="s">
        <v>430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411</v>
      </c>
      <c r="B16" s="202">
        <v>0</v>
      </c>
      <c r="C16" s="202">
        <v>0</v>
      </c>
      <c r="D16" s="202">
        <f>B16-C16</f>
        <v>0</v>
      </c>
      <c r="E16" s="201" t="s">
        <v>16</v>
      </c>
      <c r="F16" s="201" t="s">
        <v>431</v>
      </c>
      <c r="G16" s="201" t="s">
        <v>430</v>
      </c>
      <c r="H16" s="201" t="s">
        <v>16</v>
      </c>
      <c r="I16" s="201" t="s">
        <v>16</v>
      </c>
      <c r="J16" s="201" t="s">
        <v>16</v>
      </c>
      <c r="K16" s="201" t="s">
        <v>16</v>
      </c>
    </row>
    <row r="17" ht="19.5" customHeight="1">
      <c r="A17" s="201" t="s">
        <v>411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432</v>
      </c>
      <c r="G17" s="201" t="s">
        <v>433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411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434</v>
      </c>
      <c r="G18" s="201" t="s">
        <v>435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365</v>
      </c>
      <c r="B19" s="202">
        <v>50000</v>
      </c>
      <c r="C19" s="202">
        <v>50000</v>
      </c>
      <c r="D19" s="202">
        <f>B19-C19</f>
        <v>0</v>
      </c>
      <c r="E19" s="201" t="s">
        <v>436</v>
      </c>
      <c r="F19" s="201" t="s">
        <v>437</v>
      </c>
      <c r="G19" s="201" t="s">
        <v>438</v>
      </c>
      <c r="H19" s="201" t="s">
        <v>439</v>
      </c>
      <c r="I19" s="201" t="s">
        <v>440</v>
      </c>
      <c r="J19" s="201" t="s">
        <v>441</v>
      </c>
      <c r="K19" s="201" t="s">
        <v>428</v>
      </c>
    </row>
    <row r="20" ht="19.5" customHeight="1">
      <c r="A20" s="201" t="s">
        <v>411</v>
      </c>
      <c r="B20" s="202">
        <v>0</v>
      </c>
      <c r="C20" s="202">
        <v>0</v>
      </c>
      <c r="D20" s="202">
        <f>B20-C20</f>
        <v>0</v>
      </c>
      <c r="E20" s="201" t="s">
        <v>16</v>
      </c>
      <c r="F20" s="201" t="s">
        <v>418</v>
      </c>
      <c r="G20" s="201" t="s">
        <v>442</v>
      </c>
      <c r="H20" s="201" t="s">
        <v>443</v>
      </c>
      <c r="I20" s="201" t="s">
        <v>444</v>
      </c>
      <c r="J20" s="201" t="s">
        <v>16</v>
      </c>
      <c r="K20" s="201" t="s">
        <v>16</v>
      </c>
    </row>
    <row r="21" ht="19.5" customHeight="1">
      <c r="A21" s="201" t="s">
        <v>411</v>
      </c>
      <c r="B21" s="202">
        <v>0</v>
      </c>
      <c r="C21" s="202">
        <v>0</v>
      </c>
      <c r="D21" s="202">
        <f>B21-C21</f>
        <v>0</v>
      </c>
      <c r="E21" s="201" t="s">
        <v>16</v>
      </c>
      <c r="F21" s="201" t="s">
        <v>445</v>
      </c>
      <c r="G21" s="201" t="s">
        <v>446</v>
      </c>
      <c r="H21" s="201" t="s">
        <v>16</v>
      </c>
      <c r="I21" s="201" t="s">
        <v>16</v>
      </c>
      <c r="J21" s="201" t="s">
        <v>16</v>
      </c>
      <c r="K21" s="201" t="s">
        <v>16</v>
      </c>
    </row>
    <row r="22" ht="19.5" customHeight="1">
      <c r="A22" s="201" t="s">
        <v>366</v>
      </c>
      <c r="B22" s="202">
        <v>20000</v>
      </c>
      <c r="C22" s="202">
        <v>20000</v>
      </c>
      <c r="D22" s="202">
        <f>B22-C22</f>
        <v>0</v>
      </c>
      <c r="E22" s="201" t="s">
        <v>447</v>
      </c>
      <c r="F22" s="201" t="s">
        <v>448</v>
      </c>
      <c r="G22" s="201" t="s">
        <v>449</v>
      </c>
      <c r="H22" s="201" t="s">
        <v>450</v>
      </c>
      <c r="I22" s="201" t="s">
        <v>451</v>
      </c>
      <c r="J22" s="201" t="s">
        <v>452</v>
      </c>
      <c r="K22" s="201" t="s">
        <v>410</v>
      </c>
    </row>
    <row r="23" ht="19.5" customHeight="1">
      <c r="A23" s="201" t="s">
        <v>411</v>
      </c>
      <c r="B23" s="202">
        <v>0</v>
      </c>
      <c r="C23" s="202">
        <v>0</v>
      </c>
      <c r="D23" s="202">
        <f>B23-C23</f>
        <v>0</v>
      </c>
      <c r="E23" s="201" t="s">
        <v>16</v>
      </c>
      <c r="F23" s="201" t="s">
        <v>453</v>
      </c>
      <c r="G23" s="201" t="s">
        <v>454</v>
      </c>
      <c r="H23" s="201" t="s">
        <v>455</v>
      </c>
      <c r="I23" s="201" t="s">
        <v>456</v>
      </c>
      <c r="J23" s="201" t="s">
        <v>16</v>
      </c>
      <c r="K23" s="201" t="s">
        <v>16</v>
      </c>
    </row>
    <row r="24" ht="19.5" customHeight="1">
      <c r="A24" s="201" t="s">
        <v>411</v>
      </c>
      <c r="B24" s="202">
        <v>0</v>
      </c>
      <c r="C24" s="202">
        <v>0</v>
      </c>
      <c r="D24" s="202">
        <f>B24-C24</f>
        <v>0</v>
      </c>
      <c r="E24" s="201" t="s">
        <v>16</v>
      </c>
      <c r="F24" s="201" t="s">
        <v>457</v>
      </c>
      <c r="G24" s="201" t="s">
        <v>410</v>
      </c>
      <c r="H24" s="201" t="s">
        <v>16</v>
      </c>
      <c r="I24" s="201" t="s">
        <v>16</v>
      </c>
      <c r="J24" s="201" t="s">
        <v>16</v>
      </c>
      <c r="K24" s="201" t="s">
        <v>16</v>
      </c>
    </row>
    <row r="25" ht="19.5" customHeight="1">
      <c r="A25" s="201" t="s">
        <v>411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458</v>
      </c>
      <c r="G25" s="201" t="s">
        <v>16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411</v>
      </c>
      <c r="B26" s="202">
        <v>0</v>
      </c>
      <c r="C26" s="202">
        <v>0</v>
      </c>
      <c r="D26" s="202">
        <f>B26-C26</f>
        <v>0</v>
      </c>
      <c r="E26" s="201" t="s">
        <v>16</v>
      </c>
      <c r="F26" s="201" t="s">
        <v>459</v>
      </c>
      <c r="G26" s="201" t="s">
        <v>460</v>
      </c>
      <c r="H26" s="201" t="s">
        <v>16</v>
      </c>
      <c r="I26" s="201" t="s">
        <v>16</v>
      </c>
      <c r="J26" s="201" t="s">
        <v>16</v>
      </c>
      <c r="K26" s="201" t="s">
        <v>16</v>
      </c>
    </row>
    <row r="27" ht="19.5" customHeight="1">
      <c r="A27" s="201" t="s">
        <v>411</v>
      </c>
      <c r="B27" s="202">
        <v>0</v>
      </c>
      <c r="C27" s="202">
        <v>0</v>
      </c>
      <c r="D27" s="202">
        <f>B27-C27</f>
        <v>0</v>
      </c>
      <c r="E27" s="201" t="s">
        <v>16</v>
      </c>
      <c r="F27" s="201" t="s">
        <v>461</v>
      </c>
      <c r="G27" s="201" t="s">
        <v>462</v>
      </c>
      <c r="H27" s="201" t="s">
        <v>16</v>
      </c>
      <c r="I27" s="201" t="s">
        <v>16</v>
      </c>
      <c r="J27" s="201" t="s">
        <v>16</v>
      </c>
      <c r="K27" s="201" t="s">
        <v>16</v>
      </c>
    </row>
    <row r="28" ht="19.5" customHeight="1">
      <c r="A28" s="201" t="s">
        <v>367</v>
      </c>
      <c r="B28" s="202">
        <v>50000</v>
      </c>
      <c r="C28" s="202">
        <v>50000</v>
      </c>
      <c r="D28" s="202">
        <f>B28-C28</f>
        <v>0</v>
      </c>
      <c r="E28" s="201" t="s">
        <v>463</v>
      </c>
      <c r="F28" s="201" t="s">
        <v>464</v>
      </c>
      <c r="G28" s="201" t="s">
        <v>465</v>
      </c>
      <c r="H28" s="201" t="s">
        <v>466</v>
      </c>
      <c r="I28" s="201" t="s">
        <v>467</v>
      </c>
      <c r="J28" s="201" t="s">
        <v>468</v>
      </c>
      <c r="K28" s="201" t="s">
        <v>469</v>
      </c>
    </row>
    <row r="29" ht="19.5" customHeight="1">
      <c r="A29" s="201" t="s">
        <v>411</v>
      </c>
      <c r="B29" s="202">
        <v>0</v>
      </c>
      <c r="C29" s="202">
        <v>0</v>
      </c>
      <c r="D29" s="202">
        <f>B29-C29</f>
        <v>0</v>
      </c>
      <c r="E29" s="201" t="s">
        <v>16</v>
      </c>
      <c r="F29" s="201" t="s">
        <v>470</v>
      </c>
      <c r="G29" s="201" t="s">
        <v>471</v>
      </c>
      <c r="H29" s="201" t="s">
        <v>472</v>
      </c>
      <c r="I29" s="201" t="s">
        <v>473</v>
      </c>
      <c r="J29" s="201" t="s">
        <v>16</v>
      </c>
      <c r="K29" s="201" t="s">
        <v>16</v>
      </c>
    </row>
    <row r="30" ht="19.5" customHeight="1">
      <c r="A30" s="201" t="s">
        <v>411</v>
      </c>
      <c r="B30" s="202">
        <v>0</v>
      </c>
      <c r="C30" s="202">
        <v>0</v>
      </c>
      <c r="D30" s="202">
        <f>B30-C30</f>
        <v>0</v>
      </c>
      <c r="E30" s="201" t="s">
        <v>16</v>
      </c>
      <c r="F30" s="201" t="s">
        <v>474</v>
      </c>
      <c r="G30" s="201" t="s">
        <v>474</v>
      </c>
      <c r="H30" s="201" t="s">
        <v>16</v>
      </c>
      <c r="I30" s="201" t="s">
        <v>16</v>
      </c>
      <c r="J30" s="201" t="s">
        <v>16</v>
      </c>
      <c r="K30" s="201" t="s">
        <v>16</v>
      </c>
    </row>
    <row r="31" ht="19.5" customHeight="1">
      <c r="A31" s="201" t="s">
        <v>411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459</v>
      </c>
      <c r="G31" s="201" t="s">
        <v>475</v>
      </c>
      <c r="H31" s="201" t="s">
        <v>16</v>
      </c>
      <c r="I31" s="201" t="s">
        <v>16</v>
      </c>
      <c r="J31" s="201" t="s">
        <v>16</v>
      </c>
      <c r="K31" s="201" t="s">
        <v>16</v>
      </c>
    </row>
    <row r="32" ht="19.5" customHeight="1">
      <c r="A32" s="201" t="s">
        <v>411</v>
      </c>
      <c r="B32" s="202">
        <v>0</v>
      </c>
      <c r="C32" s="202">
        <v>0</v>
      </c>
      <c r="D32" s="202">
        <f>B32-C32</f>
        <v>0</v>
      </c>
      <c r="E32" s="201" t="s">
        <v>16</v>
      </c>
      <c r="F32" s="201" t="s">
        <v>476</v>
      </c>
      <c r="G32" s="201" t="s">
        <v>477</v>
      </c>
      <c r="H32" s="201" t="s">
        <v>16</v>
      </c>
      <c r="I32" s="201" t="s">
        <v>16</v>
      </c>
      <c r="J32" s="201" t="s">
        <v>16</v>
      </c>
      <c r="K32" s="201" t="s">
        <v>16</v>
      </c>
    </row>
    <row r="33" ht="19.5" customHeight="1">
      <c r="A33" s="201" t="s">
        <v>368</v>
      </c>
      <c r="B33" s="202">
        <v>100000</v>
      </c>
      <c r="C33" s="202">
        <v>100000</v>
      </c>
      <c r="D33" s="202">
        <f>B33-C33</f>
        <v>0</v>
      </c>
      <c r="E33" s="201" t="s">
        <v>478</v>
      </c>
      <c r="F33" s="201" t="s">
        <v>479</v>
      </c>
      <c r="G33" s="201" t="s">
        <v>480</v>
      </c>
      <c r="H33" s="201" t="s">
        <v>481</v>
      </c>
      <c r="I33" s="201" t="s">
        <v>433</v>
      </c>
      <c r="J33" s="201" t="s">
        <v>482</v>
      </c>
      <c r="K33" s="201" t="s">
        <v>410</v>
      </c>
    </row>
    <row r="34" ht="19.5" customHeight="1">
      <c r="A34" s="201" t="s">
        <v>411</v>
      </c>
      <c r="B34" s="202">
        <v>0</v>
      </c>
      <c r="C34" s="202">
        <v>0</v>
      </c>
      <c r="D34" s="202">
        <f>B34-C34</f>
        <v>0</v>
      </c>
      <c r="E34" s="201" t="s">
        <v>16</v>
      </c>
      <c r="F34" s="201" t="s">
        <v>483</v>
      </c>
      <c r="G34" s="201" t="s">
        <v>484</v>
      </c>
      <c r="H34" s="201" t="s">
        <v>485</v>
      </c>
      <c r="I34" s="201" t="s">
        <v>433</v>
      </c>
      <c r="J34" s="201" t="s">
        <v>16</v>
      </c>
      <c r="K34" s="201" t="s">
        <v>16</v>
      </c>
    </row>
    <row r="35" ht="19.5" customHeight="1">
      <c r="A35" s="201" t="s">
        <v>411</v>
      </c>
      <c r="B35" s="202">
        <v>0</v>
      </c>
      <c r="C35" s="202">
        <v>0</v>
      </c>
      <c r="D35" s="202">
        <f>B35-C35</f>
        <v>0</v>
      </c>
      <c r="E35" s="201" t="s">
        <v>16</v>
      </c>
      <c r="F35" s="201" t="s">
        <v>486</v>
      </c>
      <c r="G35" s="201" t="s">
        <v>487</v>
      </c>
      <c r="H35" s="201" t="s">
        <v>488</v>
      </c>
      <c r="I35" s="201" t="s">
        <v>433</v>
      </c>
      <c r="J35" s="201" t="s">
        <v>16</v>
      </c>
      <c r="K35" s="201" t="s">
        <v>16</v>
      </c>
    </row>
    <row r="36" ht="19.5" customHeight="1">
      <c r="A36" s="201" t="s">
        <v>411</v>
      </c>
      <c r="B36" s="202">
        <v>0</v>
      </c>
      <c r="C36" s="202">
        <v>0</v>
      </c>
      <c r="D36" s="202">
        <f>B36-C36</f>
        <v>0</v>
      </c>
      <c r="E36" s="201" t="s">
        <v>16</v>
      </c>
      <c r="F36" s="201" t="s">
        <v>418</v>
      </c>
      <c r="G36" s="201" t="s">
        <v>489</v>
      </c>
      <c r="H36" s="201" t="s">
        <v>16</v>
      </c>
      <c r="I36" s="201" t="s">
        <v>16</v>
      </c>
      <c r="J36" s="201" t="s">
        <v>16</v>
      </c>
      <c r="K36" s="201" t="s">
        <v>16</v>
      </c>
    </row>
    <row r="37" ht="19.5" customHeight="1">
      <c r="A37" s="201" t="s">
        <v>411</v>
      </c>
      <c r="B37" s="202">
        <v>0</v>
      </c>
      <c r="C37" s="202">
        <v>0</v>
      </c>
      <c r="D37" s="202">
        <f>B37-C37</f>
        <v>0</v>
      </c>
      <c r="E37" s="201" t="s">
        <v>16</v>
      </c>
      <c r="F37" s="201" t="s">
        <v>490</v>
      </c>
      <c r="G37" s="201" t="s">
        <v>491</v>
      </c>
      <c r="H37" s="201" t="s">
        <v>16</v>
      </c>
      <c r="I37" s="201" t="s">
        <v>16</v>
      </c>
      <c r="J37" s="201" t="s">
        <v>16</v>
      </c>
      <c r="K37" s="201" t="s">
        <v>16</v>
      </c>
    </row>
    <row r="38" ht="19.5" customHeight="1">
      <c r="A38" s="201" t="s">
        <v>369</v>
      </c>
      <c r="B38" s="202">
        <v>30000</v>
      </c>
      <c r="C38" s="202">
        <v>30000</v>
      </c>
      <c r="D38" s="202">
        <f>B38-C38</f>
        <v>0</v>
      </c>
      <c r="E38" s="201" t="s">
        <v>492</v>
      </c>
      <c r="F38" s="201" t="s">
        <v>493</v>
      </c>
      <c r="G38" s="201" t="s">
        <v>494</v>
      </c>
      <c r="H38" s="201" t="s">
        <v>495</v>
      </c>
      <c r="I38" s="201" t="s">
        <v>496</v>
      </c>
      <c r="J38" s="201" t="s">
        <v>497</v>
      </c>
      <c r="K38" s="201" t="s">
        <v>410</v>
      </c>
    </row>
    <row r="39" ht="19.5" customHeight="1">
      <c r="A39" s="201" t="s">
        <v>411</v>
      </c>
      <c r="B39" s="202">
        <v>0</v>
      </c>
      <c r="C39" s="202">
        <v>0</v>
      </c>
      <c r="D39" s="202">
        <f>B39-C39</f>
        <v>0</v>
      </c>
      <c r="E39" s="201" t="s">
        <v>16</v>
      </c>
      <c r="F39" s="201" t="s">
        <v>498</v>
      </c>
      <c r="G39" s="201" t="s">
        <v>499</v>
      </c>
      <c r="H39" s="201" t="s">
        <v>16</v>
      </c>
      <c r="I39" s="201" t="s">
        <v>16</v>
      </c>
      <c r="J39" s="201" t="s">
        <v>16</v>
      </c>
      <c r="K39" s="201" t="s">
        <v>16</v>
      </c>
    </row>
    <row r="40" ht="19.5" customHeight="1">
      <c r="A40" s="201" t="s">
        <v>411</v>
      </c>
      <c r="B40" s="202">
        <v>0</v>
      </c>
      <c r="C40" s="202">
        <v>0</v>
      </c>
      <c r="D40" s="202">
        <f>B40-C40</f>
        <v>0</v>
      </c>
      <c r="E40" s="201" t="s">
        <v>16</v>
      </c>
      <c r="F40" s="201" t="s">
        <v>500</v>
      </c>
      <c r="G40" s="201" t="s">
        <v>496</v>
      </c>
      <c r="H40" s="201" t="s">
        <v>16</v>
      </c>
      <c r="I40" s="201" t="s">
        <v>16</v>
      </c>
      <c r="J40" s="201" t="s">
        <v>16</v>
      </c>
      <c r="K40" s="201" t="s">
        <v>16</v>
      </c>
    </row>
    <row r="41" ht="19.5" customHeight="1">
      <c r="A41" s="201" t="s">
        <v>411</v>
      </c>
      <c r="B41" s="202">
        <v>0</v>
      </c>
      <c r="C41" s="202">
        <v>0</v>
      </c>
      <c r="D41" s="202">
        <f>B41-C41</f>
        <v>0</v>
      </c>
      <c r="E41" s="201" t="s">
        <v>16</v>
      </c>
      <c r="F41" s="201" t="s">
        <v>459</v>
      </c>
      <c r="G41" s="201" t="s">
        <v>460</v>
      </c>
      <c r="H41" s="201" t="s">
        <v>16</v>
      </c>
      <c r="I41" s="201" t="s">
        <v>16</v>
      </c>
      <c r="J41" s="201" t="s">
        <v>16</v>
      </c>
      <c r="K41" s="201" t="s">
        <v>16</v>
      </c>
    </row>
    <row r="42" ht="19.5" customHeight="1">
      <c r="A42" s="201" t="s">
        <v>411</v>
      </c>
      <c r="B42" s="202">
        <v>0</v>
      </c>
      <c r="C42" s="202">
        <v>0</v>
      </c>
      <c r="D42" s="202">
        <f>B42-C42</f>
        <v>0</v>
      </c>
      <c r="E42" s="201" t="s">
        <v>16</v>
      </c>
      <c r="F42" s="201" t="s">
        <v>501</v>
      </c>
      <c r="G42" s="201" t="s">
        <v>494</v>
      </c>
      <c r="H42" s="201" t="s">
        <v>16</v>
      </c>
      <c r="I42" s="201" t="s">
        <v>16</v>
      </c>
      <c r="J42" s="201" t="s">
        <v>16</v>
      </c>
      <c r="K42" s="201" t="s">
        <v>16</v>
      </c>
    </row>
    <row r="43" ht="19.5" customHeight="1">
      <c r="A43" s="201" t="s">
        <v>370</v>
      </c>
      <c r="B43" s="202">
        <v>200000</v>
      </c>
      <c r="C43" s="202">
        <v>200000</v>
      </c>
      <c r="D43" s="202">
        <f>B43-C43</f>
        <v>0</v>
      </c>
      <c r="E43" s="201" t="s">
        <v>502</v>
      </c>
      <c r="F43" s="201" t="s">
        <v>503</v>
      </c>
      <c r="G43" s="201" t="s">
        <v>504</v>
      </c>
      <c r="H43" s="201" t="s">
        <v>505</v>
      </c>
      <c r="I43" s="201" t="s">
        <v>506</v>
      </c>
      <c r="J43" s="201" t="s">
        <v>507</v>
      </c>
      <c r="K43" s="201" t="s">
        <v>410</v>
      </c>
    </row>
    <row r="44" ht="19.5" customHeight="1">
      <c r="A44" s="201" t="s">
        <v>411</v>
      </c>
      <c r="B44" s="202">
        <v>0</v>
      </c>
      <c r="C44" s="202">
        <v>0</v>
      </c>
      <c r="D44" s="202">
        <f>B44-C44</f>
        <v>0</v>
      </c>
      <c r="E44" s="201" t="s">
        <v>16</v>
      </c>
      <c r="F44" s="201" t="s">
        <v>508</v>
      </c>
      <c r="G44" s="201" t="s">
        <v>509</v>
      </c>
      <c r="H44" s="201" t="s">
        <v>510</v>
      </c>
      <c r="I44" s="201" t="s">
        <v>496</v>
      </c>
      <c r="J44" s="201" t="s">
        <v>16</v>
      </c>
      <c r="K44" s="201" t="s">
        <v>16</v>
      </c>
    </row>
    <row r="45" ht="19.5" customHeight="1">
      <c r="A45" s="201" t="s">
        <v>411</v>
      </c>
      <c r="B45" s="202">
        <v>0</v>
      </c>
      <c r="C45" s="202">
        <v>0</v>
      </c>
      <c r="D45" s="202">
        <f>B45-C45</f>
        <v>0</v>
      </c>
      <c r="E45" s="201" t="s">
        <v>16</v>
      </c>
      <c r="F45" s="201" t="s">
        <v>511</v>
      </c>
      <c r="G45" s="201" t="s">
        <v>512</v>
      </c>
      <c r="H45" s="201" t="s">
        <v>16</v>
      </c>
      <c r="I45" s="201" t="s">
        <v>16</v>
      </c>
      <c r="J45" s="201" t="s">
        <v>16</v>
      </c>
      <c r="K45" s="201" t="s">
        <v>16</v>
      </c>
    </row>
    <row r="46" ht="19.5" customHeight="1">
      <c r="A46" s="201" t="s">
        <v>411</v>
      </c>
      <c r="B46" s="202">
        <v>0</v>
      </c>
      <c r="C46" s="202">
        <v>0</v>
      </c>
      <c r="D46" s="202">
        <f>B46-C46</f>
        <v>0</v>
      </c>
      <c r="E46" s="201" t="s">
        <v>16</v>
      </c>
      <c r="F46" s="201" t="s">
        <v>513</v>
      </c>
      <c r="G46" s="201" t="s">
        <v>410</v>
      </c>
      <c r="H46" s="201" t="s">
        <v>16</v>
      </c>
      <c r="I46" s="201" t="s">
        <v>16</v>
      </c>
      <c r="J46" s="201" t="s">
        <v>16</v>
      </c>
      <c r="K46" s="201" t="s">
        <v>16</v>
      </c>
    </row>
    <row r="47" ht="19.5" customHeight="1">
      <c r="A47" s="201" t="s">
        <v>411</v>
      </c>
      <c r="B47" s="202">
        <v>0</v>
      </c>
      <c r="C47" s="202">
        <v>0</v>
      </c>
      <c r="D47" s="202">
        <f>B47-C47</f>
        <v>0</v>
      </c>
      <c r="E47" s="201" t="s">
        <v>16</v>
      </c>
      <c r="F47" s="201" t="s">
        <v>514</v>
      </c>
      <c r="G47" s="201" t="s">
        <v>460</v>
      </c>
      <c r="H47" s="201" t="s">
        <v>16</v>
      </c>
      <c r="I47" s="201" t="s">
        <v>16</v>
      </c>
      <c r="J47" s="201" t="s">
        <v>16</v>
      </c>
      <c r="K47" s="201" t="s">
        <v>16</v>
      </c>
    </row>
    <row r="48" ht="19.5" customHeight="1">
      <c r="A48" s="201" t="s">
        <v>411</v>
      </c>
      <c r="B48" s="202">
        <v>0</v>
      </c>
      <c r="C48" s="202">
        <v>0</v>
      </c>
      <c r="D48" s="202">
        <f>B48-C48</f>
        <v>0</v>
      </c>
      <c r="E48" s="201" t="s">
        <v>16</v>
      </c>
      <c r="F48" s="201" t="s">
        <v>461</v>
      </c>
      <c r="G48" s="201" t="s">
        <v>435</v>
      </c>
      <c r="H48" s="201" t="s">
        <v>16</v>
      </c>
      <c r="I48" s="201" t="s">
        <v>16</v>
      </c>
      <c r="J48" s="201" t="s">
        <v>16</v>
      </c>
      <c r="K48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3338900</v>
      </c>
      <c r="C6" s="21" t="s">
        <v>12</v>
      </c>
      <c r="D6" s="20">
        <v>2686360.6099999999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323356.32000000001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117790.47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211392.60000000001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3338900</v>
      </c>
      <c r="C36" s="28" t="s">
        <v>48</v>
      </c>
      <c r="D36" s="25">
        <f>SUM(D6:D34)</f>
        <v>3338900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3338900</v>
      </c>
      <c r="C41" s="28" t="s">
        <v>55</v>
      </c>
      <c r="D41" s="25">
        <f>SUM(D36,D37,D39)</f>
        <v>3338900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3338900</v>
      </c>
      <c r="G7" s="74">
        <v>0</v>
      </c>
      <c r="H7" s="74">
        <v>3338900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3338900</v>
      </c>
      <c r="G8" s="74">
        <v>0</v>
      </c>
      <c r="H8" s="74">
        <v>3338900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16667.529999999999</v>
      </c>
      <c r="G9" s="74">
        <v>0</v>
      </c>
      <c r="H9" s="74">
        <v>16667.529999999999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83</v>
      </c>
      <c r="B10" s="72" t="s">
        <v>88</v>
      </c>
      <c r="C10" s="72" t="s">
        <v>89</v>
      </c>
      <c r="D10" s="72" t="s">
        <v>86</v>
      </c>
      <c r="E10" s="72" t="s">
        <v>90</v>
      </c>
      <c r="F10" s="73">
        <v>1131357.6000000001</v>
      </c>
      <c r="G10" s="74">
        <v>0</v>
      </c>
      <c r="H10" s="74">
        <v>1131357.6000000001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83</v>
      </c>
      <c r="B11" s="72" t="s">
        <v>88</v>
      </c>
      <c r="C11" s="72" t="s">
        <v>91</v>
      </c>
      <c r="D11" s="72" t="s">
        <v>86</v>
      </c>
      <c r="E11" s="72" t="s">
        <v>92</v>
      </c>
      <c r="F11" s="73">
        <v>740000</v>
      </c>
      <c r="G11" s="74">
        <v>0</v>
      </c>
      <c r="H11" s="74">
        <v>740000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83</v>
      </c>
      <c r="B12" s="72" t="s">
        <v>88</v>
      </c>
      <c r="C12" s="72" t="s">
        <v>93</v>
      </c>
      <c r="D12" s="72" t="s">
        <v>86</v>
      </c>
      <c r="E12" s="72" t="s">
        <v>94</v>
      </c>
      <c r="F12" s="73">
        <v>598335.47999999998</v>
      </c>
      <c r="G12" s="74">
        <v>0</v>
      </c>
      <c r="H12" s="74">
        <v>598335.47999999998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83</v>
      </c>
      <c r="B13" s="72" t="s">
        <v>88</v>
      </c>
      <c r="C13" s="72" t="s">
        <v>95</v>
      </c>
      <c r="D13" s="72" t="s">
        <v>86</v>
      </c>
      <c r="E13" s="72" t="s">
        <v>96</v>
      </c>
      <c r="F13" s="73">
        <v>200000</v>
      </c>
      <c r="G13" s="74">
        <v>0</v>
      </c>
      <c r="H13" s="74">
        <v>200000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97</v>
      </c>
      <c r="B14" s="72" t="s">
        <v>98</v>
      </c>
      <c r="C14" s="72" t="s">
        <v>98</v>
      </c>
      <c r="D14" s="72" t="s">
        <v>86</v>
      </c>
      <c r="E14" s="72" t="s">
        <v>99</v>
      </c>
      <c r="F14" s="73">
        <v>215570.89999999999</v>
      </c>
      <c r="G14" s="74">
        <v>0</v>
      </c>
      <c r="H14" s="74">
        <v>215570.89999999999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97</v>
      </c>
      <c r="B15" s="72" t="s">
        <v>98</v>
      </c>
      <c r="C15" s="72" t="s">
        <v>85</v>
      </c>
      <c r="D15" s="72" t="s">
        <v>86</v>
      </c>
      <c r="E15" s="72" t="s">
        <v>100</v>
      </c>
      <c r="F15" s="73">
        <v>107785.42</v>
      </c>
      <c r="G15" s="74">
        <v>0</v>
      </c>
      <c r="H15" s="74">
        <v>107785.42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101</v>
      </c>
      <c r="B16" s="72" t="s">
        <v>102</v>
      </c>
      <c r="C16" s="72" t="s">
        <v>89</v>
      </c>
      <c r="D16" s="72" t="s">
        <v>86</v>
      </c>
      <c r="E16" s="72" t="s">
        <v>103</v>
      </c>
      <c r="F16" s="73">
        <v>61678.75</v>
      </c>
      <c r="G16" s="74">
        <v>0</v>
      </c>
      <c r="H16" s="74">
        <v>61678.75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101</v>
      </c>
      <c r="B17" s="72" t="s">
        <v>102</v>
      </c>
      <c r="C17" s="72" t="s">
        <v>91</v>
      </c>
      <c r="D17" s="72" t="s">
        <v>86</v>
      </c>
      <c r="E17" s="72" t="s">
        <v>104</v>
      </c>
      <c r="F17" s="73">
        <v>35548.519999999997</v>
      </c>
      <c r="G17" s="74">
        <v>0</v>
      </c>
      <c r="H17" s="74">
        <v>35548.519999999997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101</v>
      </c>
      <c r="B18" s="72" t="s">
        <v>102</v>
      </c>
      <c r="C18" s="72" t="s">
        <v>105</v>
      </c>
      <c r="D18" s="72" t="s">
        <v>86</v>
      </c>
      <c r="E18" s="72" t="s">
        <v>106</v>
      </c>
      <c r="F18" s="73">
        <v>11750.4</v>
      </c>
      <c r="G18" s="74">
        <v>0</v>
      </c>
      <c r="H18" s="74">
        <v>11750.4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101</v>
      </c>
      <c r="B19" s="72" t="s">
        <v>102</v>
      </c>
      <c r="C19" s="72" t="s">
        <v>95</v>
      </c>
      <c r="D19" s="72" t="s">
        <v>86</v>
      </c>
      <c r="E19" s="72" t="s">
        <v>107</v>
      </c>
      <c r="F19" s="73">
        <v>8812.7999999999993</v>
      </c>
      <c r="G19" s="74">
        <v>0</v>
      </c>
      <c r="H19" s="74">
        <v>8812.7999999999993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108</v>
      </c>
      <c r="B20" s="72" t="s">
        <v>91</v>
      </c>
      <c r="C20" s="72" t="s">
        <v>89</v>
      </c>
      <c r="D20" s="72" t="s">
        <v>86</v>
      </c>
      <c r="E20" s="72" t="s">
        <v>109</v>
      </c>
      <c r="F20" s="73">
        <v>211392.60000000001</v>
      </c>
      <c r="G20" s="74">
        <v>0</v>
      </c>
      <c r="H20" s="74">
        <v>211392.60000000001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110</v>
      </c>
    </row>
    <row r="2" ht="20.1" customHeight="1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112</v>
      </c>
      <c r="H4" s="90" t="s">
        <v>113</v>
      </c>
      <c r="I4" s="90" t="s">
        <v>114</v>
      </c>
      <c r="J4" s="91" t="s">
        <v>115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116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3338900</v>
      </c>
      <c r="G7" s="103">
        <v>2398900</v>
      </c>
      <c r="H7" s="103">
        <v>940000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3338900</v>
      </c>
      <c r="G8" s="103">
        <v>2398900</v>
      </c>
      <c r="H8" s="103">
        <v>940000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16667.529999999999</v>
      </c>
      <c r="G9" s="103">
        <v>16667.529999999999</v>
      </c>
      <c r="H9" s="103">
        <v>0</v>
      </c>
      <c r="I9" s="103"/>
      <c r="J9" s="104"/>
      <c r="K9"/>
      <c r="L9"/>
    </row>
    <row r="10" ht="20.1" customHeight="1">
      <c r="A10" s="100" t="s">
        <v>83</v>
      </c>
      <c r="B10" s="100" t="s">
        <v>88</v>
      </c>
      <c r="C10" s="100" t="s">
        <v>89</v>
      </c>
      <c r="D10" s="101" t="s">
        <v>86</v>
      </c>
      <c r="E10" s="101" t="s">
        <v>90</v>
      </c>
      <c r="F10" s="102">
        <f>SUM(G10:J10)</f>
        <v>1131357.6000000001</v>
      </c>
      <c r="G10" s="103">
        <v>1131357.6000000001</v>
      </c>
      <c r="H10" s="103">
        <v>0</v>
      </c>
      <c r="I10" s="103"/>
      <c r="J10" s="104"/>
      <c r="K10"/>
      <c r="L10"/>
    </row>
    <row r="11" ht="20.1" customHeight="1">
      <c r="A11" s="100" t="s">
        <v>83</v>
      </c>
      <c r="B11" s="100" t="s">
        <v>88</v>
      </c>
      <c r="C11" s="100" t="s">
        <v>91</v>
      </c>
      <c r="D11" s="101" t="s">
        <v>86</v>
      </c>
      <c r="E11" s="101" t="s">
        <v>92</v>
      </c>
      <c r="F11" s="102">
        <f>SUM(G11:J11)</f>
        <v>740000</v>
      </c>
      <c r="G11" s="103">
        <v>0</v>
      </c>
      <c r="H11" s="103">
        <v>740000</v>
      </c>
      <c r="I11" s="103"/>
      <c r="J11" s="104"/>
      <c r="K11"/>
      <c r="L11"/>
    </row>
    <row r="12" ht="20.1" customHeight="1">
      <c r="A12" s="100" t="s">
        <v>83</v>
      </c>
      <c r="B12" s="100" t="s">
        <v>88</v>
      </c>
      <c r="C12" s="100" t="s">
        <v>93</v>
      </c>
      <c r="D12" s="101" t="s">
        <v>86</v>
      </c>
      <c r="E12" s="101" t="s">
        <v>94</v>
      </c>
      <c r="F12" s="102">
        <f>SUM(G12:J12)</f>
        <v>598335.47999999998</v>
      </c>
      <c r="G12" s="103">
        <v>598335.47999999998</v>
      </c>
      <c r="H12" s="103">
        <v>0</v>
      </c>
      <c r="I12" s="103"/>
      <c r="J12" s="104"/>
      <c r="K12"/>
      <c r="L12"/>
    </row>
    <row r="13" ht="20.1" customHeight="1">
      <c r="A13" s="100" t="s">
        <v>83</v>
      </c>
      <c r="B13" s="100" t="s">
        <v>88</v>
      </c>
      <c r="C13" s="100" t="s">
        <v>95</v>
      </c>
      <c r="D13" s="101" t="s">
        <v>86</v>
      </c>
      <c r="E13" s="101" t="s">
        <v>96</v>
      </c>
      <c r="F13" s="102">
        <f>SUM(G13:J13)</f>
        <v>200000</v>
      </c>
      <c r="G13" s="103">
        <v>0</v>
      </c>
      <c r="H13" s="103">
        <v>200000</v>
      </c>
      <c r="I13" s="103"/>
      <c r="J13" s="104"/>
      <c r="K13"/>
      <c r="L13"/>
    </row>
    <row r="14" ht="20.1" customHeight="1">
      <c r="A14" s="100" t="s">
        <v>97</v>
      </c>
      <c r="B14" s="100" t="s">
        <v>98</v>
      </c>
      <c r="C14" s="100" t="s">
        <v>98</v>
      </c>
      <c r="D14" s="101" t="s">
        <v>86</v>
      </c>
      <c r="E14" s="101" t="s">
        <v>99</v>
      </c>
      <c r="F14" s="102">
        <f>SUM(G14:J14)</f>
        <v>215570.89999999999</v>
      </c>
      <c r="G14" s="103">
        <v>215570.89999999999</v>
      </c>
      <c r="H14" s="103">
        <v>0</v>
      </c>
      <c r="I14" s="103"/>
      <c r="J14" s="104"/>
      <c r="K14"/>
      <c r="L14"/>
    </row>
    <row r="15" ht="20.1" customHeight="1">
      <c r="A15" s="100" t="s">
        <v>97</v>
      </c>
      <c r="B15" s="100" t="s">
        <v>98</v>
      </c>
      <c r="C15" s="100" t="s">
        <v>85</v>
      </c>
      <c r="D15" s="101" t="s">
        <v>86</v>
      </c>
      <c r="E15" s="101" t="s">
        <v>100</v>
      </c>
      <c r="F15" s="102">
        <f>SUM(G15:J15)</f>
        <v>107785.42</v>
      </c>
      <c r="G15" s="103">
        <v>107785.42</v>
      </c>
      <c r="H15" s="103">
        <v>0</v>
      </c>
      <c r="I15" s="103"/>
      <c r="J15" s="104"/>
      <c r="K15"/>
      <c r="L15"/>
    </row>
    <row r="16" ht="20.1" customHeight="1">
      <c r="A16" s="100" t="s">
        <v>101</v>
      </c>
      <c r="B16" s="100" t="s">
        <v>102</v>
      </c>
      <c r="C16" s="100" t="s">
        <v>89</v>
      </c>
      <c r="D16" s="101" t="s">
        <v>86</v>
      </c>
      <c r="E16" s="101" t="s">
        <v>103</v>
      </c>
      <c r="F16" s="102">
        <f>SUM(G16:J16)</f>
        <v>61678.75</v>
      </c>
      <c r="G16" s="103">
        <v>61678.75</v>
      </c>
      <c r="H16" s="103">
        <v>0</v>
      </c>
      <c r="I16" s="103"/>
      <c r="J16" s="104"/>
      <c r="K16"/>
      <c r="L16"/>
    </row>
    <row r="17" ht="20.1" customHeight="1">
      <c r="A17" s="100" t="s">
        <v>101</v>
      </c>
      <c r="B17" s="100" t="s">
        <v>102</v>
      </c>
      <c r="C17" s="100" t="s">
        <v>91</v>
      </c>
      <c r="D17" s="101" t="s">
        <v>86</v>
      </c>
      <c r="E17" s="101" t="s">
        <v>104</v>
      </c>
      <c r="F17" s="102">
        <f>SUM(G17:J17)</f>
        <v>35548.519999999997</v>
      </c>
      <c r="G17" s="103">
        <v>35548.519999999997</v>
      </c>
      <c r="H17" s="103">
        <v>0</v>
      </c>
      <c r="I17" s="103"/>
      <c r="J17" s="104"/>
      <c r="K17"/>
      <c r="L17"/>
    </row>
    <row r="18" ht="20.1" customHeight="1">
      <c r="A18" s="100" t="s">
        <v>101</v>
      </c>
      <c r="B18" s="100" t="s">
        <v>102</v>
      </c>
      <c r="C18" s="100" t="s">
        <v>105</v>
      </c>
      <c r="D18" s="101" t="s">
        <v>86</v>
      </c>
      <c r="E18" s="101" t="s">
        <v>106</v>
      </c>
      <c r="F18" s="102">
        <f>SUM(G18:J18)</f>
        <v>11750.4</v>
      </c>
      <c r="G18" s="103">
        <v>11750.4</v>
      </c>
      <c r="H18" s="103">
        <v>0</v>
      </c>
      <c r="I18" s="103"/>
      <c r="J18" s="104"/>
      <c r="K18"/>
      <c r="L18"/>
    </row>
    <row r="19" ht="20.1" customHeight="1">
      <c r="A19" s="100" t="s">
        <v>101</v>
      </c>
      <c r="B19" s="100" t="s">
        <v>102</v>
      </c>
      <c r="C19" s="100" t="s">
        <v>95</v>
      </c>
      <c r="D19" s="101" t="s">
        <v>86</v>
      </c>
      <c r="E19" s="101" t="s">
        <v>107</v>
      </c>
      <c r="F19" s="102">
        <f>SUM(G19:J19)</f>
        <v>8812.7999999999993</v>
      </c>
      <c r="G19" s="103">
        <v>8812.7999999999993</v>
      </c>
      <c r="H19" s="103">
        <v>0</v>
      </c>
      <c r="I19" s="103"/>
      <c r="J19" s="104"/>
      <c r="K19"/>
      <c r="L19"/>
    </row>
    <row r="20" ht="20.1" customHeight="1">
      <c r="A20" s="100" t="s">
        <v>108</v>
      </c>
      <c r="B20" s="100" t="s">
        <v>91</v>
      </c>
      <c r="C20" s="100" t="s">
        <v>89</v>
      </c>
      <c r="D20" s="101" t="s">
        <v>86</v>
      </c>
      <c r="E20" s="101" t="s">
        <v>109</v>
      </c>
      <c r="F20" s="102">
        <f>SUM(G20:J20)</f>
        <v>211392.60000000001</v>
      </c>
      <c r="G20" s="103">
        <v>211392.60000000001</v>
      </c>
      <c r="H20" s="103">
        <v>0</v>
      </c>
      <c r="I20" s="103"/>
      <c r="J20" s="104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117</v>
      </c>
    </row>
    <row r="2" ht="20.25" customHeight="1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119</v>
      </c>
      <c r="F5" s="18" t="s">
        <v>120</v>
      </c>
      <c r="G5" s="17" t="s">
        <v>121</v>
      </c>
      <c r="H5" s="106" t="s">
        <v>122</v>
      </c>
    </row>
    <row r="6" ht="20.25" customHeight="1">
      <c r="A6" s="107" t="s">
        <v>123</v>
      </c>
      <c r="B6" s="108">
        <f>SUM(B7:B9)</f>
        <v>3338900</v>
      </c>
      <c r="C6" s="109" t="s">
        <v>124</v>
      </c>
      <c r="D6" s="110">
        <f>SUM(E6,F6,G6,H6)</f>
        <v>3338900</v>
      </c>
      <c r="E6" s="110">
        <f>SUM(E7:E35)</f>
        <v>3338900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125</v>
      </c>
      <c r="B7" s="110">
        <v>3338900</v>
      </c>
      <c r="C7" s="109" t="s">
        <v>126</v>
      </c>
      <c r="D7" s="25">
        <f t="shared" ref="D7:D35" si="0">SUM(E7:H7)</f>
        <v>2686360.6099999999</v>
      </c>
      <c r="E7" s="110">
        <v>2686360.6099999999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127</v>
      </c>
      <c r="B8" s="112">
        <v>0</v>
      </c>
      <c r="C8" s="109" t="s">
        <v>128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129</v>
      </c>
      <c r="B9" s="24" t="s">
        <v>16</v>
      </c>
      <c r="C9" s="109" t="s">
        <v>130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131</v>
      </c>
      <c r="B10" s="113">
        <f>SUM(B11:B14)</f>
        <v>0</v>
      </c>
      <c r="C10" s="109" t="s">
        <v>132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125</v>
      </c>
      <c r="B11" s="112">
        <v>0</v>
      </c>
      <c r="C11" s="109" t="s">
        <v>133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127</v>
      </c>
      <c r="B12" s="112">
        <v>0</v>
      </c>
      <c r="C12" s="109" t="s">
        <v>134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129</v>
      </c>
      <c r="B13" s="112" t="s">
        <v>16</v>
      </c>
      <c r="C13" s="109" t="s">
        <v>135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136</v>
      </c>
      <c r="B14" s="24"/>
      <c r="C14" s="109" t="s">
        <v>137</v>
      </c>
      <c r="D14" s="25">
        <f t="shared" si="0"/>
        <v>323356.32000000001</v>
      </c>
      <c r="E14" s="112">
        <v>323356.32000000001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138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139</v>
      </c>
      <c r="D16" s="25">
        <f t="shared" si="0"/>
        <v>117790.47</v>
      </c>
      <c r="E16" s="112">
        <v>117790.47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140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141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142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143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144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145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146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147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148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149</v>
      </c>
      <c r="D26" s="25">
        <f t="shared" si="0"/>
        <v>211392.60000000001</v>
      </c>
      <c r="E26" s="112">
        <v>211392.60000000001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150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151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153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154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155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156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157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158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159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3338900</v>
      </c>
      <c r="C39" s="28" t="s">
        <v>55</v>
      </c>
      <c r="D39" s="25">
        <f>SUM(E39:H39)</f>
        <v>3338900</v>
      </c>
      <c r="E39" s="126">
        <f>SUM(E7:E37)</f>
        <v>3338900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160</v>
      </c>
    </row>
    <row r="2" s="1" customFormat="1" ht="20.1" customHeight="1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162</v>
      </c>
      <c r="F4" s="49" t="s">
        <v>163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164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165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166</v>
      </c>
      <c r="H5" s="134"/>
      <c r="I5" s="134"/>
      <c r="J5" s="134" t="s">
        <v>167</v>
      </c>
      <c r="K5" s="134"/>
      <c r="L5" s="134"/>
      <c r="M5" s="134" t="s">
        <v>168</v>
      </c>
      <c r="N5" s="134"/>
      <c r="O5" s="134"/>
      <c r="P5" s="134" t="s">
        <v>59</v>
      </c>
      <c r="Q5" s="134" t="s">
        <v>166</v>
      </c>
      <c r="R5" s="134"/>
      <c r="S5" s="134"/>
      <c r="T5" s="134" t="s">
        <v>167</v>
      </c>
      <c r="U5" s="134"/>
      <c r="V5" s="134"/>
      <c r="W5" s="134" t="s">
        <v>168</v>
      </c>
      <c r="X5" s="134"/>
      <c r="Y5" s="134"/>
      <c r="Z5" s="134" t="s">
        <v>59</v>
      </c>
      <c r="AA5" s="134" t="s">
        <v>166</v>
      </c>
      <c r="AB5" s="134"/>
      <c r="AC5" s="134"/>
      <c r="AD5" s="134" t="s">
        <v>167</v>
      </c>
      <c r="AE5" s="134"/>
      <c r="AF5" s="134"/>
      <c r="AG5" s="134" t="s">
        <v>168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112</v>
      </c>
      <c r="I6" s="134" t="s">
        <v>113</v>
      </c>
      <c r="J6" s="134" t="s">
        <v>74</v>
      </c>
      <c r="K6" s="134" t="s">
        <v>112</v>
      </c>
      <c r="L6" s="134" t="s">
        <v>113</v>
      </c>
      <c r="M6" s="134" t="s">
        <v>74</v>
      </c>
      <c r="N6" s="134" t="s">
        <v>112</v>
      </c>
      <c r="O6" s="134" t="s">
        <v>113</v>
      </c>
      <c r="P6" s="134"/>
      <c r="Q6" s="134" t="s">
        <v>74</v>
      </c>
      <c r="R6" s="134" t="s">
        <v>112</v>
      </c>
      <c r="S6" s="134" t="s">
        <v>113</v>
      </c>
      <c r="T6" s="134" t="s">
        <v>74</v>
      </c>
      <c r="U6" s="134" t="s">
        <v>112</v>
      </c>
      <c r="V6" s="134" t="s">
        <v>113</v>
      </c>
      <c r="W6" s="134" t="s">
        <v>74</v>
      </c>
      <c r="X6" s="134" t="s">
        <v>112</v>
      </c>
      <c r="Y6" s="134" t="s">
        <v>113</v>
      </c>
      <c r="Z6" s="134"/>
      <c r="AA6" s="134" t="s">
        <v>74</v>
      </c>
      <c r="AB6" s="134" t="s">
        <v>112</v>
      </c>
      <c r="AC6" s="134" t="s">
        <v>113</v>
      </c>
      <c r="AD6" s="134" t="s">
        <v>74</v>
      </c>
      <c r="AE6" s="134" t="s">
        <v>112</v>
      </c>
      <c r="AF6" s="134" t="s">
        <v>113</v>
      </c>
      <c r="AG6" s="134" t="s">
        <v>74</v>
      </c>
      <c r="AH6" s="134" t="s">
        <v>112</v>
      </c>
      <c r="AI6" s="134" t="s">
        <v>113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3338900</v>
      </c>
      <c r="F7" s="79">
        <f>SUM(G7,J7,M7)</f>
        <v>3338900</v>
      </c>
      <c r="G7" s="79">
        <f>SUM(H7,I7)</f>
        <v>3338900</v>
      </c>
      <c r="H7" s="79">
        <v>2398900</v>
      </c>
      <c r="I7" s="79">
        <v>940000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3338900</v>
      </c>
      <c r="F8" s="79">
        <f>SUM(G8,J8,M8)</f>
        <v>3338900</v>
      </c>
      <c r="G8" s="79">
        <f>SUM(H8,I8)</f>
        <v>3338900</v>
      </c>
      <c r="H8" s="79">
        <v>2398900</v>
      </c>
      <c r="I8" s="79">
        <v>940000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169</v>
      </c>
      <c r="B9" s="137" t="s">
        <v>16</v>
      </c>
      <c r="C9" s="137" t="s">
        <v>16</v>
      </c>
      <c r="D9" s="137" t="s">
        <v>170</v>
      </c>
      <c r="E9" s="79">
        <f>SUM(F9,P9,Z9)</f>
        <v>1319505.25</v>
      </c>
      <c r="F9" s="79">
        <f>SUM(G9,J9,M9)</f>
        <v>1319505.25</v>
      </c>
      <c r="G9" s="79">
        <f>SUM(H9,I9)</f>
        <v>1319505.25</v>
      </c>
      <c r="H9" s="79">
        <v>1319505.25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171</v>
      </c>
      <c r="B10" s="137" t="s">
        <v>89</v>
      </c>
      <c r="C10" s="137" t="s">
        <v>86</v>
      </c>
      <c r="D10" s="137" t="s">
        <v>172</v>
      </c>
      <c r="E10" s="79">
        <f>SUM(F10,P10,Z10)</f>
        <v>881125</v>
      </c>
      <c r="F10" s="79">
        <f>SUM(G10,J10,M10)</f>
        <v>881125</v>
      </c>
      <c r="G10" s="79">
        <f>SUM(H10,I10)</f>
        <v>881125</v>
      </c>
      <c r="H10" s="79">
        <v>881125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171</v>
      </c>
      <c r="B11" s="137" t="s">
        <v>91</v>
      </c>
      <c r="C11" s="137" t="s">
        <v>86</v>
      </c>
      <c r="D11" s="137" t="s">
        <v>173</v>
      </c>
      <c r="E11" s="79">
        <f>SUM(F11,P11,Z11)</f>
        <v>297299.96999999997</v>
      </c>
      <c r="F11" s="79">
        <f>SUM(G11,J11,M11)</f>
        <v>297299.96999999997</v>
      </c>
      <c r="G11" s="79">
        <f>SUM(H11,I11)</f>
        <v>297299.96999999997</v>
      </c>
      <c r="H11" s="79">
        <v>297299.96999999997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171</v>
      </c>
      <c r="B12" s="137" t="s">
        <v>105</v>
      </c>
      <c r="C12" s="137" t="s">
        <v>86</v>
      </c>
      <c r="D12" s="137" t="s">
        <v>174</v>
      </c>
      <c r="E12" s="79">
        <f>SUM(F12,P12,Z12)</f>
        <v>134480.28</v>
      </c>
      <c r="F12" s="79">
        <f>SUM(G12,J12,M12)</f>
        <v>134480.28</v>
      </c>
      <c r="G12" s="79">
        <f>SUM(H12,I12)</f>
        <v>134480.28</v>
      </c>
      <c r="H12" s="79">
        <v>134480.28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171</v>
      </c>
      <c r="B13" s="137" t="s">
        <v>95</v>
      </c>
      <c r="C13" s="137" t="s">
        <v>86</v>
      </c>
      <c r="D13" s="137" t="s">
        <v>175</v>
      </c>
      <c r="E13" s="79">
        <f>SUM(F13,P13,Z13)</f>
        <v>6600</v>
      </c>
      <c r="F13" s="79">
        <f>SUM(G13,J13,M13)</f>
        <v>6600</v>
      </c>
      <c r="G13" s="79">
        <f>SUM(H13,I13)</f>
        <v>6600</v>
      </c>
      <c r="H13" s="79">
        <v>6600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176</v>
      </c>
      <c r="B14" s="137" t="s">
        <v>16</v>
      </c>
      <c r="C14" s="137" t="s">
        <v>16</v>
      </c>
      <c r="D14" s="137" t="s">
        <v>177</v>
      </c>
      <c r="E14" s="79">
        <f>SUM(F14,P14,Z14)</f>
        <v>1163906.6400000001</v>
      </c>
      <c r="F14" s="79">
        <f>SUM(G14,J14,M14)</f>
        <v>1163906.6400000001</v>
      </c>
      <c r="G14" s="79">
        <f>SUM(H14,I14)</f>
        <v>1163906.6400000001</v>
      </c>
      <c r="H14" s="79">
        <v>223906.64000000001</v>
      </c>
      <c r="I14" s="79">
        <v>940000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178</v>
      </c>
      <c r="B15" s="137" t="s">
        <v>89</v>
      </c>
      <c r="C15" s="137" t="s">
        <v>86</v>
      </c>
      <c r="D15" s="137" t="s">
        <v>179</v>
      </c>
      <c r="E15" s="79">
        <f>SUM(F15,P15,Z15)</f>
        <v>1022446.64</v>
      </c>
      <c r="F15" s="79">
        <f>SUM(G15,J15,M15)</f>
        <v>1022446.64</v>
      </c>
      <c r="G15" s="79">
        <f>SUM(H15,I15)</f>
        <v>1022446.64</v>
      </c>
      <c r="H15" s="79">
        <v>82446.639999999999</v>
      </c>
      <c r="I15" s="79">
        <v>940000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178</v>
      </c>
      <c r="B16" s="137" t="s">
        <v>105</v>
      </c>
      <c r="C16" s="137" t="s">
        <v>86</v>
      </c>
      <c r="D16" s="137" t="s">
        <v>180</v>
      </c>
      <c r="E16" s="79">
        <f>SUM(F16,P16,Z16)</f>
        <v>3280</v>
      </c>
      <c r="F16" s="79">
        <f>SUM(G16,J16,M16)</f>
        <v>3280</v>
      </c>
      <c r="G16" s="79">
        <f>SUM(H16,I16)</f>
        <v>3280</v>
      </c>
      <c r="H16" s="79">
        <v>3280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178</v>
      </c>
      <c r="B17" s="137" t="s">
        <v>85</v>
      </c>
      <c r="C17" s="137" t="s">
        <v>86</v>
      </c>
      <c r="D17" s="137" t="s">
        <v>181</v>
      </c>
      <c r="E17" s="79">
        <f>SUM(F17,P17,Z17)</f>
        <v>1760</v>
      </c>
      <c r="F17" s="79">
        <f>SUM(G17,J17,M17)</f>
        <v>1760</v>
      </c>
      <c r="G17" s="79">
        <f>SUM(H17,I17)</f>
        <v>1760</v>
      </c>
      <c r="H17" s="79">
        <v>1760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178</v>
      </c>
      <c r="B18" s="137" t="s">
        <v>182</v>
      </c>
      <c r="C18" s="137" t="s">
        <v>86</v>
      </c>
      <c r="D18" s="137" t="s">
        <v>183</v>
      </c>
      <c r="E18" s="79">
        <f>SUM(F18,P18,Z18)</f>
        <v>136420</v>
      </c>
      <c r="F18" s="79">
        <f>SUM(G18,J18,M18)</f>
        <v>136420</v>
      </c>
      <c r="G18" s="79">
        <f>SUM(H18,I18)</f>
        <v>136420</v>
      </c>
      <c r="H18" s="79">
        <v>136420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184</v>
      </c>
      <c r="B19" s="137" t="s">
        <v>16</v>
      </c>
      <c r="C19" s="137" t="s">
        <v>16</v>
      </c>
      <c r="D19" s="137" t="s">
        <v>185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186</v>
      </c>
      <c r="B20" s="137" t="s">
        <v>85</v>
      </c>
      <c r="C20" s="137" t="s">
        <v>86</v>
      </c>
      <c r="D20" s="137" t="s">
        <v>187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188</v>
      </c>
      <c r="B21" s="137" t="s">
        <v>16</v>
      </c>
      <c r="C21" s="137" t="s">
        <v>16</v>
      </c>
      <c r="D21" s="137" t="s">
        <v>189</v>
      </c>
      <c r="E21" s="79">
        <f>SUM(F21,P21,Z21)</f>
        <v>844264.10999999999</v>
      </c>
      <c r="F21" s="79">
        <f>SUM(G21,J21,M21)</f>
        <v>844264.10999999999</v>
      </c>
      <c r="G21" s="79">
        <f>SUM(H21,I21)</f>
        <v>844264.10999999999</v>
      </c>
      <c r="H21" s="79">
        <v>844264.10999999999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190</v>
      </c>
      <c r="B22" s="137" t="s">
        <v>89</v>
      </c>
      <c r="C22" s="137" t="s">
        <v>86</v>
      </c>
      <c r="D22" s="137" t="s">
        <v>191</v>
      </c>
      <c r="E22" s="79">
        <f>SUM(F22,P22,Z22)</f>
        <v>766630.04000000004</v>
      </c>
      <c r="F22" s="79">
        <f>SUM(G22,J22,M22)</f>
        <v>766630.04000000004</v>
      </c>
      <c r="G22" s="79">
        <f>SUM(H22,I22)</f>
        <v>766630.04000000004</v>
      </c>
      <c r="H22" s="79">
        <v>766630.04000000004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190</v>
      </c>
      <c r="B23" s="137" t="s">
        <v>91</v>
      </c>
      <c r="C23" s="137" t="s">
        <v>86</v>
      </c>
      <c r="D23" s="137" t="s">
        <v>192</v>
      </c>
      <c r="E23" s="79">
        <f>SUM(F23,P23,Z23)</f>
        <v>77634.070000000007</v>
      </c>
      <c r="F23" s="79">
        <f>SUM(G23,J23,M23)</f>
        <v>77634.070000000007</v>
      </c>
      <c r="G23" s="79">
        <f>SUM(H23,I23)</f>
        <v>77634.070000000007</v>
      </c>
      <c r="H23" s="79">
        <v>77634.070000000007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193</v>
      </c>
      <c r="B24" s="137" t="s">
        <v>16</v>
      </c>
      <c r="C24" s="137" t="s">
        <v>16</v>
      </c>
      <c r="D24" s="137" t="s">
        <v>194</v>
      </c>
      <c r="E24" s="79">
        <f>SUM(F24,P24,Z24)</f>
        <v>7144</v>
      </c>
      <c r="F24" s="79">
        <f>SUM(G24,J24,M24)</f>
        <v>7144</v>
      </c>
      <c r="G24" s="79">
        <f>SUM(H24,I24)</f>
        <v>7144</v>
      </c>
      <c r="H24" s="79">
        <v>7144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195</v>
      </c>
      <c r="B25" s="137" t="s">
        <v>89</v>
      </c>
      <c r="C25" s="137" t="s">
        <v>86</v>
      </c>
      <c r="D25" s="137" t="s">
        <v>196</v>
      </c>
      <c r="E25" s="79">
        <f>SUM(F25,P25,Z25)</f>
        <v>7144</v>
      </c>
      <c r="F25" s="79">
        <f>SUM(G25,J25,M25)</f>
        <v>7144</v>
      </c>
      <c r="G25" s="79">
        <f>SUM(H25,I25)</f>
        <v>7144</v>
      </c>
      <c r="H25" s="79">
        <v>7144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197</v>
      </c>
    </row>
    <row r="2" ht="20.1" customHeight="1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199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200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201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202</v>
      </c>
      <c r="BJ4" s="140"/>
      <c r="BK4" s="140"/>
      <c r="BL4" s="140"/>
      <c r="BM4" s="140"/>
      <c r="BN4" s="140" t="s">
        <v>203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204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205</v>
      </c>
      <c r="CS4" s="140"/>
      <c r="CT4" s="140"/>
      <c r="CU4" s="140" t="s">
        <v>206</v>
      </c>
      <c r="CV4" s="140"/>
      <c r="CW4" s="140"/>
      <c r="CX4" s="140"/>
      <c r="CY4" s="140"/>
      <c r="CZ4" s="140"/>
      <c r="DA4" s="140" t="s">
        <v>207</v>
      </c>
      <c r="DB4" s="140"/>
      <c r="DC4" s="140"/>
      <c r="DD4" s="140" t="s">
        <v>208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209</v>
      </c>
      <c r="H5" s="134" t="s">
        <v>210</v>
      </c>
      <c r="I5" s="134" t="s">
        <v>211</v>
      </c>
      <c r="J5" s="134" t="s">
        <v>212</v>
      </c>
      <c r="K5" s="134" t="s">
        <v>213</v>
      </c>
      <c r="L5" s="134" t="s">
        <v>214</v>
      </c>
      <c r="M5" s="134" t="s">
        <v>215</v>
      </c>
      <c r="N5" s="134" t="s">
        <v>216</v>
      </c>
      <c r="O5" s="134" t="s">
        <v>217</v>
      </c>
      <c r="P5" s="134" t="s">
        <v>218</v>
      </c>
      <c r="Q5" s="134" t="s">
        <v>219</v>
      </c>
      <c r="R5" s="134" t="s">
        <v>220</v>
      </c>
      <c r="S5" s="134" t="s">
        <v>221</v>
      </c>
      <c r="T5" s="134" t="s">
        <v>74</v>
      </c>
      <c r="U5" s="134" t="s">
        <v>222</v>
      </c>
      <c r="V5" s="134" t="s">
        <v>223</v>
      </c>
      <c r="W5" s="134" t="s">
        <v>224</v>
      </c>
      <c r="X5" s="134" t="s">
        <v>225</v>
      </c>
      <c r="Y5" s="134" t="s">
        <v>226</v>
      </c>
      <c r="Z5" s="134" t="s">
        <v>227</v>
      </c>
      <c r="AA5" s="134" t="s">
        <v>228</v>
      </c>
      <c r="AB5" s="134" t="s">
        <v>229</v>
      </c>
      <c r="AC5" s="134" t="s">
        <v>230</v>
      </c>
      <c r="AD5" s="134" t="s">
        <v>231</v>
      </c>
      <c r="AE5" s="134" t="s">
        <v>232</v>
      </c>
      <c r="AF5" s="134" t="s">
        <v>233</v>
      </c>
      <c r="AG5" s="134" t="s">
        <v>234</v>
      </c>
      <c r="AH5" s="134" t="s">
        <v>235</v>
      </c>
      <c r="AI5" s="134" t="s">
        <v>236</v>
      </c>
      <c r="AJ5" s="134" t="s">
        <v>237</v>
      </c>
      <c r="AK5" s="134" t="s">
        <v>238</v>
      </c>
      <c r="AL5" s="134" t="s">
        <v>239</v>
      </c>
      <c r="AM5" s="134" t="s">
        <v>240</v>
      </c>
      <c r="AN5" s="134" t="s">
        <v>241</v>
      </c>
      <c r="AO5" s="134" t="s">
        <v>242</v>
      </c>
      <c r="AP5" s="134" t="s">
        <v>243</v>
      </c>
      <c r="AQ5" s="134" t="s">
        <v>244</v>
      </c>
      <c r="AR5" s="134" t="s">
        <v>245</v>
      </c>
      <c r="AS5" s="134" t="s">
        <v>246</v>
      </c>
      <c r="AT5" s="134" t="s">
        <v>247</v>
      </c>
      <c r="AU5" s="134" t="s">
        <v>248</v>
      </c>
      <c r="AV5" s="134" t="s">
        <v>74</v>
      </c>
      <c r="AW5" s="134" t="s">
        <v>249</v>
      </c>
      <c r="AX5" s="134" t="s">
        <v>250</v>
      </c>
      <c r="AY5" s="134" t="s">
        <v>251</v>
      </c>
      <c r="AZ5" s="134" t="s">
        <v>252</v>
      </c>
      <c r="BA5" s="134" t="s">
        <v>253</v>
      </c>
      <c r="BB5" s="134" t="s">
        <v>254</v>
      </c>
      <c r="BC5" s="134" t="s">
        <v>220</v>
      </c>
      <c r="BD5" s="134" t="s">
        <v>255</v>
      </c>
      <c r="BE5" s="134" t="s">
        <v>256</v>
      </c>
      <c r="BF5" s="134" t="s">
        <v>257</v>
      </c>
      <c r="BG5" s="141" t="s">
        <v>258</v>
      </c>
      <c r="BH5" s="134" t="s">
        <v>259</v>
      </c>
      <c r="BI5" s="134" t="s">
        <v>74</v>
      </c>
      <c r="BJ5" s="134" t="s">
        <v>260</v>
      </c>
      <c r="BK5" s="134" t="s">
        <v>261</v>
      </c>
      <c r="BL5" s="134" t="s">
        <v>262</v>
      </c>
      <c r="BM5" s="134" t="s">
        <v>263</v>
      </c>
      <c r="BN5" s="134" t="s">
        <v>74</v>
      </c>
      <c r="BO5" s="134" t="s">
        <v>264</v>
      </c>
      <c r="BP5" s="134" t="s">
        <v>265</v>
      </c>
      <c r="BQ5" s="134" t="s">
        <v>266</v>
      </c>
      <c r="BR5" s="134" t="s">
        <v>267</v>
      </c>
      <c r="BS5" s="134" t="s">
        <v>268</v>
      </c>
      <c r="BT5" s="134" t="s">
        <v>269</v>
      </c>
      <c r="BU5" s="134" t="s">
        <v>270</v>
      </c>
      <c r="BV5" s="134" t="s">
        <v>271</v>
      </c>
      <c r="BW5" s="134" t="s">
        <v>272</v>
      </c>
      <c r="BX5" s="134" t="s">
        <v>273</v>
      </c>
      <c r="BY5" s="134" t="s">
        <v>274</v>
      </c>
      <c r="BZ5" s="134" t="s">
        <v>275</v>
      </c>
      <c r="CA5" s="134" t="s">
        <v>74</v>
      </c>
      <c r="CB5" s="134" t="s">
        <v>264</v>
      </c>
      <c r="CC5" s="134" t="s">
        <v>265</v>
      </c>
      <c r="CD5" s="134" t="s">
        <v>266</v>
      </c>
      <c r="CE5" s="134" t="s">
        <v>267</v>
      </c>
      <c r="CF5" s="134" t="s">
        <v>268</v>
      </c>
      <c r="CG5" s="134" t="s">
        <v>269</v>
      </c>
      <c r="CH5" s="134" t="s">
        <v>270</v>
      </c>
      <c r="CI5" s="134" t="s">
        <v>276</v>
      </c>
      <c r="CJ5" s="134" t="s">
        <v>277</v>
      </c>
      <c r="CK5" s="134" t="s">
        <v>278</v>
      </c>
      <c r="CL5" s="134" t="s">
        <v>279</v>
      </c>
      <c r="CM5" s="134" t="s">
        <v>271</v>
      </c>
      <c r="CN5" s="134" t="s">
        <v>272</v>
      </c>
      <c r="CO5" s="134" t="s">
        <v>280</v>
      </c>
      <c r="CP5" s="134" t="s">
        <v>274</v>
      </c>
      <c r="CQ5" s="134" t="s">
        <v>204</v>
      </c>
      <c r="CR5" s="134" t="s">
        <v>74</v>
      </c>
      <c r="CS5" s="134" t="s">
        <v>281</v>
      </c>
      <c r="CT5" s="134" t="s">
        <v>282</v>
      </c>
      <c r="CU5" s="134" t="s">
        <v>74</v>
      </c>
      <c r="CV5" s="134" t="s">
        <v>281</v>
      </c>
      <c r="CW5" s="134" t="s">
        <v>283</v>
      </c>
      <c r="CX5" s="134" t="s">
        <v>284</v>
      </c>
      <c r="CY5" s="134" t="s">
        <v>285</v>
      </c>
      <c r="CZ5" s="134" t="s">
        <v>282</v>
      </c>
      <c r="DA5" s="134" t="s">
        <v>74</v>
      </c>
      <c r="DB5" s="134" t="s">
        <v>207</v>
      </c>
      <c r="DC5" s="134" t="s">
        <v>286</v>
      </c>
      <c r="DD5" s="134" t="s">
        <v>74</v>
      </c>
      <c r="DE5" s="134" t="s">
        <v>287</v>
      </c>
      <c r="DF5" s="134" t="s">
        <v>288</v>
      </c>
      <c r="DG5" s="134" t="s">
        <v>289</v>
      </c>
      <c r="DH5" s="134" t="s">
        <v>208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290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3338900</v>
      </c>
      <c r="F7" s="79">
        <v>2086135.29</v>
      </c>
      <c r="G7" s="79">
        <v>499716</v>
      </c>
      <c r="H7" s="79">
        <v>671682</v>
      </c>
      <c r="I7" s="79">
        <v>27811</v>
      </c>
      <c r="J7" s="79">
        <v>0</v>
      </c>
      <c r="K7" s="79">
        <v>189752</v>
      </c>
      <c r="L7" s="79">
        <v>215570.89999999999</v>
      </c>
      <c r="M7" s="79">
        <v>107785.42</v>
      </c>
      <c r="N7" s="79">
        <v>97227.270000000004</v>
      </c>
      <c r="O7" s="79">
        <v>20563.200000000001</v>
      </c>
      <c r="P7" s="79">
        <v>32634.900000000001</v>
      </c>
      <c r="Q7" s="79">
        <v>211392.60000000001</v>
      </c>
      <c r="R7" s="79">
        <v>12000</v>
      </c>
      <c r="S7" s="79">
        <v>0</v>
      </c>
      <c r="T7" s="79">
        <v>1241540.71</v>
      </c>
      <c r="U7" s="79">
        <v>781953.18000000005</v>
      </c>
      <c r="V7" s="79">
        <v>205180</v>
      </c>
      <c r="W7" s="79">
        <v>0</v>
      </c>
      <c r="X7" s="79">
        <v>0</v>
      </c>
      <c r="Y7" s="79">
        <v>5180</v>
      </c>
      <c r="Z7" s="79">
        <v>5500</v>
      </c>
      <c r="AA7" s="79">
        <v>6800</v>
      </c>
      <c r="AB7" s="79">
        <v>26120</v>
      </c>
      <c r="AC7" s="79">
        <v>0</v>
      </c>
      <c r="AD7" s="79">
        <v>36880</v>
      </c>
      <c r="AE7" s="79">
        <v>0</v>
      </c>
      <c r="AF7" s="79">
        <v>0</v>
      </c>
      <c r="AG7" s="79">
        <v>0</v>
      </c>
      <c r="AH7" s="79">
        <v>0</v>
      </c>
      <c r="AI7" s="79">
        <v>6130</v>
      </c>
      <c r="AJ7" s="79">
        <v>3380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16667.529999999999</v>
      </c>
      <c r="AQ7" s="79">
        <v>0</v>
      </c>
      <c r="AR7" s="79">
        <v>147750</v>
      </c>
      <c r="AS7" s="79">
        <v>0</v>
      </c>
      <c r="AT7" s="79">
        <v>0</v>
      </c>
      <c r="AU7" s="79">
        <v>0</v>
      </c>
      <c r="AV7" s="79">
        <v>7144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7000</v>
      </c>
      <c r="BD7" s="79">
        <v>0</v>
      </c>
      <c r="BE7" s="79">
        <v>144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291</v>
      </c>
      <c r="E8" s="79">
        <f>SUM(F8,T8,AV8,BI8,BN8,CA8,CR8,CU8,DA8,DD8)</f>
        <v>2686360.6099999999</v>
      </c>
      <c r="F8" s="79">
        <v>1433595.8999999999</v>
      </c>
      <c r="G8" s="79">
        <v>499716</v>
      </c>
      <c r="H8" s="79">
        <v>671682</v>
      </c>
      <c r="I8" s="79">
        <v>27811</v>
      </c>
      <c r="J8" s="79">
        <v>0</v>
      </c>
      <c r="K8" s="79">
        <v>189752</v>
      </c>
      <c r="L8" s="79">
        <v>0</v>
      </c>
      <c r="M8" s="79">
        <v>0</v>
      </c>
      <c r="N8" s="79">
        <v>0</v>
      </c>
      <c r="O8" s="79">
        <v>0</v>
      </c>
      <c r="P8" s="79">
        <v>32634.900000000001</v>
      </c>
      <c r="Q8" s="79">
        <v>0</v>
      </c>
      <c r="R8" s="79">
        <v>12000</v>
      </c>
      <c r="S8" s="79">
        <v>0</v>
      </c>
      <c r="T8" s="79">
        <v>1241540.71</v>
      </c>
      <c r="U8" s="79">
        <v>781953.18000000005</v>
      </c>
      <c r="V8" s="79">
        <v>205180</v>
      </c>
      <c r="W8" s="79">
        <v>0</v>
      </c>
      <c r="X8" s="79">
        <v>0</v>
      </c>
      <c r="Y8" s="79">
        <v>5180</v>
      </c>
      <c r="Z8" s="79">
        <v>5500</v>
      </c>
      <c r="AA8" s="79">
        <v>6800</v>
      </c>
      <c r="AB8" s="79">
        <v>26120</v>
      </c>
      <c r="AC8" s="79">
        <v>0</v>
      </c>
      <c r="AD8" s="79">
        <v>36880</v>
      </c>
      <c r="AE8" s="79">
        <v>0</v>
      </c>
      <c r="AF8" s="79">
        <v>0</v>
      </c>
      <c r="AG8" s="79">
        <v>0</v>
      </c>
      <c r="AH8" s="79">
        <v>0</v>
      </c>
      <c r="AI8" s="79">
        <v>6130</v>
      </c>
      <c r="AJ8" s="79">
        <v>3380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16667.529999999999</v>
      </c>
      <c r="AQ8" s="79">
        <v>0</v>
      </c>
      <c r="AR8" s="79">
        <v>147750</v>
      </c>
      <c r="AS8" s="79">
        <v>0</v>
      </c>
      <c r="AT8" s="79">
        <v>0</v>
      </c>
      <c r="AU8" s="79">
        <v>0</v>
      </c>
      <c r="AV8" s="79">
        <v>7144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7000</v>
      </c>
      <c r="BD8" s="79">
        <v>0</v>
      </c>
      <c r="BE8" s="79">
        <v>144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292</v>
      </c>
      <c r="E9" s="79">
        <f>SUM(F9,T9,AV9,BI9,BN9,CA9,CR9,CU9,DA9,DD9)</f>
        <v>16667.529999999999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16667.529999999999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16667.529999999999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293</v>
      </c>
      <c r="E10" s="79">
        <f>SUM(F10,T10,AV10,BI10,BN10,CA10,CR10,CU10,DA10,DD10)</f>
        <v>16667.529999999999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16667.529999999999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16667.529999999999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294</v>
      </c>
      <c r="E11" s="79">
        <f>SUM(F11,T11,AV11,BI11,BN11,CA11,CR11,CU11,DA11,DD11)</f>
        <v>2669693.0800000001</v>
      </c>
      <c r="F11" s="79">
        <v>1433595.8999999999</v>
      </c>
      <c r="G11" s="79">
        <v>499716</v>
      </c>
      <c r="H11" s="79">
        <v>671682</v>
      </c>
      <c r="I11" s="79">
        <v>27811</v>
      </c>
      <c r="J11" s="79">
        <v>0</v>
      </c>
      <c r="K11" s="79">
        <v>189752</v>
      </c>
      <c r="L11" s="79">
        <v>0</v>
      </c>
      <c r="M11" s="79">
        <v>0</v>
      </c>
      <c r="N11" s="79">
        <v>0</v>
      </c>
      <c r="O11" s="79">
        <v>0</v>
      </c>
      <c r="P11" s="79">
        <v>32634.900000000001</v>
      </c>
      <c r="Q11" s="79">
        <v>0</v>
      </c>
      <c r="R11" s="79">
        <v>12000</v>
      </c>
      <c r="S11" s="79">
        <v>0</v>
      </c>
      <c r="T11" s="79">
        <v>1224873.1799999999</v>
      </c>
      <c r="U11" s="79">
        <v>781953.18000000005</v>
      </c>
      <c r="V11" s="79">
        <v>205180</v>
      </c>
      <c r="W11" s="79">
        <v>0</v>
      </c>
      <c r="X11" s="79">
        <v>0</v>
      </c>
      <c r="Y11" s="79">
        <v>5180</v>
      </c>
      <c r="Z11" s="79">
        <v>5500</v>
      </c>
      <c r="AA11" s="79">
        <v>6800</v>
      </c>
      <c r="AB11" s="79">
        <v>26120</v>
      </c>
      <c r="AC11" s="79">
        <v>0</v>
      </c>
      <c r="AD11" s="79">
        <v>36880</v>
      </c>
      <c r="AE11" s="79">
        <v>0</v>
      </c>
      <c r="AF11" s="79">
        <v>0</v>
      </c>
      <c r="AG11" s="79">
        <v>0</v>
      </c>
      <c r="AH11" s="79">
        <v>0</v>
      </c>
      <c r="AI11" s="79">
        <v>6130</v>
      </c>
      <c r="AJ11" s="79">
        <v>3380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147750</v>
      </c>
      <c r="AS11" s="79">
        <v>0</v>
      </c>
      <c r="AT11" s="79">
        <v>0</v>
      </c>
      <c r="AU11" s="79">
        <v>0</v>
      </c>
      <c r="AV11" s="79">
        <v>7144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7000</v>
      </c>
      <c r="BD11" s="79">
        <v>0</v>
      </c>
      <c r="BE11" s="79">
        <v>144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4080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4080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83</v>
      </c>
      <c r="B12" s="137" t="s">
        <v>88</v>
      </c>
      <c r="C12" s="137" t="s">
        <v>89</v>
      </c>
      <c r="D12" s="137" t="s">
        <v>295</v>
      </c>
      <c r="E12" s="79">
        <f>SUM(F12,T12,AV12,BI12,BN12,CA12,CR12,CU12,DA12,DD12)</f>
        <v>1131357.6000000001</v>
      </c>
      <c r="F12" s="79">
        <v>906800.45999999996</v>
      </c>
      <c r="G12" s="79">
        <v>333732</v>
      </c>
      <c r="H12" s="79">
        <v>519582</v>
      </c>
      <c r="I12" s="79">
        <v>27811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19075.459999999999</v>
      </c>
      <c r="Q12" s="79">
        <v>0</v>
      </c>
      <c r="R12" s="79">
        <v>6600</v>
      </c>
      <c r="S12" s="79">
        <v>0</v>
      </c>
      <c r="T12" s="79">
        <v>213333.14000000001</v>
      </c>
      <c r="U12" s="79">
        <v>25383.139999999999</v>
      </c>
      <c r="V12" s="79">
        <v>2560</v>
      </c>
      <c r="W12" s="79">
        <v>0</v>
      </c>
      <c r="X12" s="79">
        <v>0</v>
      </c>
      <c r="Y12" s="79">
        <v>2560</v>
      </c>
      <c r="Z12" s="79">
        <v>2610</v>
      </c>
      <c r="AA12" s="79">
        <v>3280</v>
      </c>
      <c r="AB12" s="79">
        <v>13620</v>
      </c>
      <c r="AC12" s="79">
        <v>0</v>
      </c>
      <c r="AD12" s="79">
        <v>21860</v>
      </c>
      <c r="AE12" s="79">
        <v>0</v>
      </c>
      <c r="AF12" s="79">
        <v>0</v>
      </c>
      <c r="AG12" s="79">
        <v>0</v>
      </c>
      <c r="AH12" s="79">
        <v>0</v>
      </c>
      <c r="AI12" s="79">
        <v>3280</v>
      </c>
      <c r="AJ12" s="79">
        <v>1760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136420</v>
      </c>
      <c r="AS12" s="79">
        <v>0</v>
      </c>
      <c r="AT12" s="79">
        <v>0</v>
      </c>
      <c r="AU12" s="79">
        <v>0</v>
      </c>
      <c r="AV12" s="79">
        <v>7144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7000</v>
      </c>
      <c r="BD12" s="79">
        <v>0</v>
      </c>
      <c r="BE12" s="79">
        <v>144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4080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4080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83</v>
      </c>
      <c r="B13" s="137" t="s">
        <v>88</v>
      </c>
      <c r="C13" s="137" t="s">
        <v>91</v>
      </c>
      <c r="D13" s="137" t="s">
        <v>296</v>
      </c>
      <c r="E13" s="79">
        <f>SUM(F13,T13,AV13,BI13,BN13,CA13,CR13,CU13,DA13,DD13)</f>
        <v>740000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740000</v>
      </c>
      <c r="U13" s="79">
        <v>540000</v>
      </c>
      <c r="V13" s="79">
        <v>200000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83</v>
      </c>
      <c r="B14" s="137" t="s">
        <v>88</v>
      </c>
      <c r="C14" s="137" t="s">
        <v>93</v>
      </c>
      <c r="D14" s="137" t="s">
        <v>297</v>
      </c>
      <c r="E14" s="79">
        <f>SUM(F14,T14,AV14,BI14,BN14,CA14,CR14,CU14,DA14,DD14)</f>
        <v>598335.47999999998</v>
      </c>
      <c r="F14" s="79">
        <v>526795.43999999994</v>
      </c>
      <c r="G14" s="79">
        <v>165984</v>
      </c>
      <c r="H14" s="79">
        <v>152100</v>
      </c>
      <c r="I14" s="79">
        <v>0</v>
      </c>
      <c r="J14" s="79">
        <v>0</v>
      </c>
      <c r="K14" s="79">
        <v>189752</v>
      </c>
      <c r="L14" s="79">
        <v>0</v>
      </c>
      <c r="M14" s="79">
        <v>0</v>
      </c>
      <c r="N14" s="79">
        <v>0</v>
      </c>
      <c r="O14" s="79">
        <v>0</v>
      </c>
      <c r="P14" s="79">
        <v>13559.440000000001</v>
      </c>
      <c r="Q14" s="79">
        <v>0</v>
      </c>
      <c r="R14" s="79">
        <v>5400</v>
      </c>
      <c r="S14" s="79">
        <v>0</v>
      </c>
      <c r="T14" s="79">
        <v>71540.039999999994</v>
      </c>
      <c r="U14" s="79">
        <v>16570.040000000001</v>
      </c>
      <c r="V14" s="79">
        <v>2620</v>
      </c>
      <c r="W14" s="79">
        <v>0</v>
      </c>
      <c r="X14" s="79">
        <v>0</v>
      </c>
      <c r="Y14" s="79">
        <v>2620</v>
      </c>
      <c r="Z14" s="79">
        <v>2890</v>
      </c>
      <c r="AA14" s="79">
        <v>3520</v>
      </c>
      <c r="AB14" s="79">
        <v>12500</v>
      </c>
      <c r="AC14" s="79">
        <v>0</v>
      </c>
      <c r="AD14" s="79">
        <v>15020</v>
      </c>
      <c r="AE14" s="79">
        <v>0</v>
      </c>
      <c r="AF14" s="79">
        <v>0</v>
      </c>
      <c r="AG14" s="79">
        <v>0</v>
      </c>
      <c r="AH14" s="79">
        <v>0</v>
      </c>
      <c r="AI14" s="79">
        <v>2850</v>
      </c>
      <c r="AJ14" s="79">
        <v>1620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11330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83</v>
      </c>
      <c r="B15" s="137" t="s">
        <v>88</v>
      </c>
      <c r="C15" s="137" t="s">
        <v>95</v>
      </c>
      <c r="D15" s="137" t="s">
        <v>298</v>
      </c>
      <c r="E15" s="79">
        <f>SUM(F15,T15,AV15,BI15,BN15,CA15,CR15,CU15,DA15,DD15)</f>
        <v>200000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200000</v>
      </c>
      <c r="U15" s="79">
        <v>200000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299</v>
      </c>
      <c r="E16" s="79">
        <f>SUM(F16,T16,AV16,BI16,BN16,CA16,CR16,CU16,DA16,DD16)</f>
        <v>323356.32000000001</v>
      </c>
      <c r="F16" s="79">
        <v>323356.32000000001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215570.89999999999</v>
      </c>
      <c r="M16" s="79">
        <v>107785.42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300</v>
      </c>
      <c r="E17" s="79">
        <f>SUM(F17,T17,AV17,BI17,BN17,CA17,CR17,CU17,DA17,DD17)</f>
        <v>323356.32000000001</v>
      </c>
      <c r="F17" s="79">
        <v>323356.32000000001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215570.89999999999</v>
      </c>
      <c r="M17" s="79">
        <v>107785.42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97</v>
      </c>
      <c r="B18" s="137" t="s">
        <v>98</v>
      </c>
      <c r="C18" s="137" t="s">
        <v>98</v>
      </c>
      <c r="D18" s="137" t="s">
        <v>301</v>
      </c>
      <c r="E18" s="79">
        <f>SUM(F18,T18,AV18,BI18,BN18,CA18,CR18,CU18,DA18,DD18)</f>
        <v>215570.89999999999</v>
      </c>
      <c r="F18" s="79">
        <v>215570.89999999999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215570.89999999999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97</v>
      </c>
      <c r="B19" s="137" t="s">
        <v>98</v>
      </c>
      <c r="C19" s="137" t="s">
        <v>85</v>
      </c>
      <c r="D19" s="137" t="s">
        <v>302</v>
      </c>
      <c r="E19" s="79">
        <f>SUM(F19,T19,AV19,BI19,BN19,CA19,CR19,CU19,DA19,DD19)</f>
        <v>107785.42</v>
      </c>
      <c r="F19" s="79">
        <v>107785.42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107785.42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303</v>
      </c>
      <c r="E20" s="79">
        <f>SUM(F20,T20,AV20,BI20,BN20,CA20,CR20,CU20,DA20,DD20)</f>
        <v>117790.47</v>
      </c>
      <c r="F20" s="79">
        <v>117790.47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97227.270000000004</v>
      </c>
      <c r="O20" s="79">
        <v>20563.200000000001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16</v>
      </c>
      <c r="B21" s="137" t="s">
        <v>16</v>
      </c>
      <c r="C21" s="137" t="s">
        <v>16</v>
      </c>
      <c r="D21" s="137" t="s">
        <v>304</v>
      </c>
      <c r="E21" s="79">
        <f>SUM(F21,T21,AV21,BI21,BN21,CA21,CR21,CU21,DA21,DD21)</f>
        <v>117790.47</v>
      </c>
      <c r="F21" s="79">
        <v>117790.47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97227.270000000004</v>
      </c>
      <c r="O21" s="79">
        <v>20563.200000000001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101</v>
      </c>
      <c r="B22" s="137" t="s">
        <v>102</v>
      </c>
      <c r="C22" s="137" t="s">
        <v>89</v>
      </c>
      <c r="D22" s="137" t="s">
        <v>305</v>
      </c>
      <c r="E22" s="79">
        <f>SUM(F22,T22,AV22,BI22,BN22,CA22,CR22,CU22,DA22,DD22)</f>
        <v>61678.75</v>
      </c>
      <c r="F22" s="79">
        <v>61678.75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61678.75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101</v>
      </c>
      <c r="B23" s="137" t="s">
        <v>102</v>
      </c>
      <c r="C23" s="137" t="s">
        <v>91</v>
      </c>
      <c r="D23" s="137" t="s">
        <v>306</v>
      </c>
      <c r="E23" s="79">
        <f>SUM(F23,T23,AV23,BI23,BN23,CA23,CR23,CU23,DA23,DD23)</f>
        <v>35548.519999999997</v>
      </c>
      <c r="F23" s="79">
        <v>35548.519999999997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35548.519999999997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101</v>
      </c>
      <c r="B24" s="137" t="s">
        <v>102</v>
      </c>
      <c r="C24" s="137" t="s">
        <v>105</v>
      </c>
      <c r="D24" s="137" t="s">
        <v>307</v>
      </c>
      <c r="E24" s="79">
        <f>SUM(F24,T24,AV24,BI24,BN24,CA24,CR24,CU24,DA24,DD24)</f>
        <v>11750.4</v>
      </c>
      <c r="F24" s="79">
        <v>11750.4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11750.4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101</v>
      </c>
      <c r="B25" s="137" t="s">
        <v>102</v>
      </c>
      <c r="C25" s="137" t="s">
        <v>95</v>
      </c>
      <c r="D25" s="137" t="s">
        <v>308</v>
      </c>
      <c r="E25" s="79">
        <f>SUM(F25,T25,AV25,BI25,BN25,CA25,CR25,CU25,DA25,DD25)</f>
        <v>8812.7999999999993</v>
      </c>
      <c r="F25" s="79">
        <v>8812.7999999999993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8812.7999999999993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309</v>
      </c>
      <c r="E26" s="79">
        <f>SUM(F26,T26,AV26,BI26,BN26,CA26,CR26,CU26,DA26,DD26)</f>
        <v>211392.60000000001</v>
      </c>
      <c r="F26" s="79">
        <v>211392.60000000001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211392.60000000001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16</v>
      </c>
      <c r="B27" s="137" t="s">
        <v>16</v>
      </c>
      <c r="C27" s="137" t="s">
        <v>16</v>
      </c>
      <c r="D27" s="137" t="s">
        <v>310</v>
      </c>
      <c r="E27" s="79">
        <f>SUM(F27,T27,AV27,BI27,BN27,CA27,CR27,CU27,DA27,DD27)</f>
        <v>211392.60000000001</v>
      </c>
      <c r="F27" s="79">
        <v>211392.60000000001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211392.60000000001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108</v>
      </c>
      <c r="B28" s="137" t="s">
        <v>91</v>
      </c>
      <c r="C28" s="137" t="s">
        <v>89</v>
      </c>
      <c r="D28" s="137" t="s">
        <v>174</v>
      </c>
      <c r="E28" s="79">
        <f>SUM(F28,T28,AV28,BI28,BN28,CA28,CR28,CU28,DA28,DD28)</f>
        <v>211392.60000000001</v>
      </c>
      <c r="F28" s="79">
        <v>211392.60000000001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211392.60000000001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311</v>
      </c>
    </row>
    <row r="2" ht="25.5" customHeight="1">
      <c r="A2" s="10" t="s">
        <v>312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313</v>
      </c>
      <c r="B4" s="147"/>
      <c r="C4" s="147"/>
      <c r="D4" s="148"/>
      <c r="E4" s="47" t="s">
        <v>112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314</v>
      </c>
      <c r="E5" s="52" t="s">
        <v>59</v>
      </c>
      <c r="F5" s="151" t="s">
        <v>315</v>
      </c>
      <c r="G5" s="152" t="s">
        <v>316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2398900</v>
      </c>
      <c r="F7" s="77">
        <v>2093279.29</v>
      </c>
      <c r="G7" s="79">
        <v>305620.71000000002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2398900</v>
      </c>
      <c r="F8" s="77">
        <v>2093279.29</v>
      </c>
      <c r="G8" s="79">
        <v>305620.71000000002</v>
      </c>
    </row>
    <row r="9" ht="20.1" customHeight="1">
      <c r="A9" s="72" t="s">
        <v>317</v>
      </c>
      <c r="B9" s="157" t="s">
        <v>16</v>
      </c>
      <c r="C9" s="158" t="s">
        <v>16</v>
      </c>
      <c r="D9" s="72" t="s">
        <v>318</v>
      </c>
      <c r="E9" s="159">
        <v>2086135.29</v>
      </c>
      <c r="F9" s="77">
        <v>2086135.29</v>
      </c>
      <c r="G9" s="79">
        <v>0</v>
      </c>
    </row>
    <row r="10" ht="20.1" customHeight="1">
      <c r="A10" s="72" t="s">
        <v>319</v>
      </c>
      <c r="B10" s="157" t="s">
        <v>89</v>
      </c>
      <c r="C10" s="158" t="s">
        <v>86</v>
      </c>
      <c r="D10" s="72" t="s">
        <v>320</v>
      </c>
      <c r="E10" s="159">
        <v>499716</v>
      </c>
      <c r="F10" s="77">
        <v>499716</v>
      </c>
      <c r="G10" s="79">
        <v>0</v>
      </c>
    </row>
    <row r="11" ht="20.1" customHeight="1">
      <c r="A11" s="72" t="s">
        <v>319</v>
      </c>
      <c r="B11" s="157" t="s">
        <v>91</v>
      </c>
      <c r="C11" s="158" t="s">
        <v>86</v>
      </c>
      <c r="D11" s="72" t="s">
        <v>321</v>
      </c>
      <c r="E11" s="159">
        <v>671682</v>
      </c>
      <c r="F11" s="77">
        <v>671682</v>
      </c>
      <c r="G11" s="79">
        <v>0</v>
      </c>
    </row>
    <row r="12" ht="20.1" customHeight="1">
      <c r="A12" s="72" t="s">
        <v>319</v>
      </c>
      <c r="B12" s="157" t="s">
        <v>105</v>
      </c>
      <c r="C12" s="158" t="s">
        <v>86</v>
      </c>
      <c r="D12" s="72" t="s">
        <v>322</v>
      </c>
      <c r="E12" s="159">
        <v>27811</v>
      </c>
      <c r="F12" s="77">
        <v>27811</v>
      </c>
      <c r="G12" s="79">
        <v>0</v>
      </c>
    </row>
    <row r="13" ht="20.1" customHeight="1">
      <c r="A13" s="72" t="s">
        <v>319</v>
      </c>
      <c r="B13" s="157" t="s">
        <v>323</v>
      </c>
      <c r="C13" s="158" t="s">
        <v>86</v>
      </c>
      <c r="D13" s="72" t="s">
        <v>324</v>
      </c>
      <c r="E13" s="159">
        <v>189752</v>
      </c>
      <c r="F13" s="77">
        <v>189752</v>
      </c>
      <c r="G13" s="79">
        <v>0</v>
      </c>
    </row>
    <row r="14" ht="20.1" customHeight="1">
      <c r="A14" s="72" t="s">
        <v>319</v>
      </c>
      <c r="B14" s="157" t="s">
        <v>182</v>
      </c>
      <c r="C14" s="158" t="s">
        <v>86</v>
      </c>
      <c r="D14" s="72" t="s">
        <v>325</v>
      </c>
      <c r="E14" s="159">
        <v>215570.89999999999</v>
      </c>
      <c r="F14" s="77">
        <v>215570.89999999999</v>
      </c>
      <c r="G14" s="79">
        <v>0</v>
      </c>
    </row>
    <row r="15" ht="20.1" customHeight="1">
      <c r="A15" s="72" t="s">
        <v>319</v>
      </c>
      <c r="B15" s="157" t="s">
        <v>326</v>
      </c>
      <c r="C15" s="158" t="s">
        <v>86</v>
      </c>
      <c r="D15" s="72" t="s">
        <v>327</v>
      </c>
      <c r="E15" s="159">
        <v>107785.42</v>
      </c>
      <c r="F15" s="77">
        <v>107785.42</v>
      </c>
      <c r="G15" s="79">
        <v>0</v>
      </c>
    </row>
    <row r="16" ht="20.1" customHeight="1">
      <c r="A16" s="72" t="s">
        <v>319</v>
      </c>
      <c r="B16" s="157" t="s">
        <v>328</v>
      </c>
      <c r="C16" s="158" t="s">
        <v>86</v>
      </c>
      <c r="D16" s="72" t="s">
        <v>329</v>
      </c>
      <c r="E16" s="159">
        <v>97227.270000000004</v>
      </c>
      <c r="F16" s="77">
        <v>97227.270000000004</v>
      </c>
      <c r="G16" s="79">
        <v>0</v>
      </c>
    </row>
    <row r="17" ht="20.1" customHeight="1">
      <c r="A17" s="72" t="s">
        <v>319</v>
      </c>
      <c r="B17" s="157" t="s">
        <v>102</v>
      </c>
      <c r="C17" s="158" t="s">
        <v>86</v>
      </c>
      <c r="D17" s="72" t="s">
        <v>330</v>
      </c>
      <c r="E17" s="159">
        <v>20563.200000000001</v>
      </c>
      <c r="F17" s="77">
        <v>20563.200000000001</v>
      </c>
      <c r="G17" s="79">
        <v>0</v>
      </c>
    </row>
    <row r="18" ht="20.1" customHeight="1">
      <c r="A18" s="72" t="s">
        <v>319</v>
      </c>
      <c r="B18" s="157" t="s">
        <v>331</v>
      </c>
      <c r="C18" s="158" t="s">
        <v>86</v>
      </c>
      <c r="D18" s="72" t="s">
        <v>332</v>
      </c>
      <c r="E18" s="159">
        <v>32634.900000000001</v>
      </c>
      <c r="F18" s="77">
        <v>32634.900000000001</v>
      </c>
      <c r="G18" s="79">
        <v>0</v>
      </c>
    </row>
    <row r="19" ht="20.1" customHeight="1">
      <c r="A19" s="72" t="s">
        <v>319</v>
      </c>
      <c r="B19" s="157" t="s">
        <v>333</v>
      </c>
      <c r="C19" s="158" t="s">
        <v>86</v>
      </c>
      <c r="D19" s="72" t="s">
        <v>174</v>
      </c>
      <c r="E19" s="159">
        <v>211392.60000000001</v>
      </c>
      <c r="F19" s="77">
        <v>211392.60000000001</v>
      </c>
      <c r="G19" s="79">
        <v>0</v>
      </c>
    </row>
    <row r="20" ht="20.1" customHeight="1">
      <c r="A20" s="72" t="s">
        <v>319</v>
      </c>
      <c r="B20" s="157" t="s">
        <v>334</v>
      </c>
      <c r="C20" s="158" t="s">
        <v>86</v>
      </c>
      <c r="D20" s="72" t="s">
        <v>335</v>
      </c>
      <c r="E20" s="159">
        <v>12000</v>
      </c>
      <c r="F20" s="77">
        <v>12000</v>
      </c>
      <c r="G20" s="79">
        <v>0</v>
      </c>
    </row>
    <row r="21" ht="20.1" customHeight="1">
      <c r="A21" s="72" t="s">
        <v>336</v>
      </c>
      <c r="B21" s="157" t="s">
        <v>16</v>
      </c>
      <c r="C21" s="158" t="s">
        <v>16</v>
      </c>
      <c r="D21" s="72" t="s">
        <v>337</v>
      </c>
      <c r="E21" s="159">
        <v>301540.71000000002</v>
      </c>
      <c r="F21" s="77">
        <v>0</v>
      </c>
      <c r="G21" s="79">
        <v>301540.71000000002</v>
      </c>
    </row>
    <row r="22" ht="20.1" customHeight="1">
      <c r="A22" s="72" t="s">
        <v>338</v>
      </c>
      <c r="B22" s="157" t="s">
        <v>89</v>
      </c>
      <c r="C22" s="158" t="s">
        <v>86</v>
      </c>
      <c r="D22" s="72" t="s">
        <v>339</v>
      </c>
      <c r="E22" s="159">
        <v>41953.18</v>
      </c>
      <c r="F22" s="77">
        <v>0</v>
      </c>
      <c r="G22" s="79">
        <v>41953.18</v>
      </c>
    </row>
    <row r="23" ht="20.1" customHeight="1">
      <c r="A23" s="72" t="s">
        <v>338</v>
      </c>
      <c r="B23" s="157" t="s">
        <v>91</v>
      </c>
      <c r="C23" s="158" t="s">
        <v>86</v>
      </c>
      <c r="D23" s="72" t="s">
        <v>340</v>
      </c>
      <c r="E23" s="159">
        <v>5180</v>
      </c>
      <c r="F23" s="77">
        <v>0</v>
      </c>
      <c r="G23" s="79">
        <v>5180</v>
      </c>
    </row>
    <row r="24" ht="20.1" customHeight="1">
      <c r="A24" s="72" t="s">
        <v>338</v>
      </c>
      <c r="B24" s="157" t="s">
        <v>98</v>
      </c>
      <c r="C24" s="158" t="s">
        <v>86</v>
      </c>
      <c r="D24" s="72" t="s">
        <v>341</v>
      </c>
      <c r="E24" s="159">
        <v>5180</v>
      </c>
      <c r="F24" s="77">
        <v>0</v>
      </c>
      <c r="G24" s="79">
        <v>5180</v>
      </c>
    </row>
    <row r="25" ht="20.1" customHeight="1">
      <c r="A25" s="72" t="s">
        <v>338</v>
      </c>
      <c r="B25" s="157" t="s">
        <v>85</v>
      </c>
      <c r="C25" s="158" t="s">
        <v>86</v>
      </c>
      <c r="D25" s="72" t="s">
        <v>342</v>
      </c>
      <c r="E25" s="159">
        <v>5500</v>
      </c>
      <c r="F25" s="77">
        <v>0</v>
      </c>
      <c r="G25" s="79">
        <v>5500</v>
      </c>
    </row>
    <row r="26" ht="20.1" customHeight="1">
      <c r="A26" s="72" t="s">
        <v>338</v>
      </c>
      <c r="B26" s="157" t="s">
        <v>323</v>
      </c>
      <c r="C26" s="158" t="s">
        <v>86</v>
      </c>
      <c r="D26" s="72" t="s">
        <v>343</v>
      </c>
      <c r="E26" s="159">
        <v>6800</v>
      </c>
      <c r="F26" s="77">
        <v>0</v>
      </c>
      <c r="G26" s="79">
        <v>6800</v>
      </c>
    </row>
    <row r="27" ht="20.1" customHeight="1">
      <c r="A27" s="72" t="s">
        <v>338</v>
      </c>
      <c r="B27" s="157" t="s">
        <v>182</v>
      </c>
      <c r="C27" s="158" t="s">
        <v>86</v>
      </c>
      <c r="D27" s="72" t="s">
        <v>344</v>
      </c>
      <c r="E27" s="159">
        <v>26120</v>
      </c>
      <c r="F27" s="77">
        <v>0</v>
      </c>
      <c r="G27" s="79">
        <v>26120</v>
      </c>
    </row>
    <row r="28" ht="20.1" customHeight="1">
      <c r="A28" s="72" t="s">
        <v>338</v>
      </c>
      <c r="B28" s="157" t="s">
        <v>102</v>
      </c>
      <c r="C28" s="158" t="s">
        <v>86</v>
      </c>
      <c r="D28" s="72" t="s">
        <v>345</v>
      </c>
      <c r="E28" s="159">
        <v>36880</v>
      </c>
      <c r="F28" s="77">
        <v>0</v>
      </c>
      <c r="G28" s="79">
        <v>36880</v>
      </c>
    </row>
    <row r="29" ht="20.1" customHeight="1">
      <c r="A29" s="72" t="s">
        <v>338</v>
      </c>
      <c r="B29" s="157" t="s">
        <v>346</v>
      </c>
      <c r="C29" s="158" t="s">
        <v>86</v>
      </c>
      <c r="D29" s="72" t="s">
        <v>180</v>
      </c>
      <c r="E29" s="159">
        <v>6130</v>
      </c>
      <c r="F29" s="77">
        <v>0</v>
      </c>
      <c r="G29" s="79">
        <v>6130</v>
      </c>
    </row>
    <row r="30" ht="20.1" customHeight="1">
      <c r="A30" s="72" t="s">
        <v>338</v>
      </c>
      <c r="B30" s="157" t="s">
        <v>347</v>
      </c>
      <c r="C30" s="158" t="s">
        <v>86</v>
      </c>
      <c r="D30" s="72" t="s">
        <v>181</v>
      </c>
      <c r="E30" s="159">
        <v>3380</v>
      </c>
      <c r="F30" s="77">
        <v>0</v>
      </c>
      <c r="G30" s="79">
        <v>3380</v>
      </c>
    </row>
    <row r="31" ht="20.1" customHeight="1">
      <c r="A31" s="72" t="s">
        <v>338</v>
      </c>
      <c r="B31" s="157" t="s">
        <v>348</v>
      </c>
      <c r="C31" s="158" t="s">
        <v>86</v>
      </c>
      <c r="D31" s="72" t="s">
        <v>349</v>
      </c>
      <c r="E31" s="159">
        <v>16667.529999999999</v>
      </c>
      <c r="F31" s="77">
        <v>0</v>
      </c>
      <c r="G31" s="79">
        <v>16667.529999999999</v>
      </c>
    </row>
    <row r="32" ht="20.1" customHeight="1">
      <c r="A32" s="72" t="s">
        <v>338</v>
      </c>
      <c r="B32" s="157" t="s">
        <v>350</v>
      </c>
      <c r="C32" s="158" t="s">
        <v>86</v>
      </c>
      <c r="D32" s="72" t="s">
        <v>183</v>
      </c>
      <c r="E32" s="159">
        <v>147750</v>
      </c>
      <c r="F32" s="77">
        <v>0</v>
      </c>
      <c r="G32" s="79">
        <v>147750</v>
      </c>
    </row>
    <row r="33" ht="20.1" customHeight="1">
      <c r="A33" s="72" t="s">
        <v>351</v>
      </c>
      <c r="B33" s="157" t="s">
        <v>16</v>
      </c>
      <c r="C33" s="158" t="s">
        <v>16</v>
      </c>
      <c r="D33" s="72" t="s">
        <v>352</v>
      </c>
      <c r="E33" s="159">
        <v>7144</v>
      </c>
      <c r="F33" s="77">
        <v>7144</v>
      </c>
      <c r="G33" s="79">
        <v>0</v>
      </c>
    </row>
    <row r="34" ht="20.1" customHeight="1">
      <c r="A34" s="72" t="s">
        <v>353</v>
      </c>
      <c r="B34" s="157" t="s">
        <v>323</v>
      </c>
      <c r="C34" s="158" t="s">
        <v>86</v>
      </c>
      <c r="D34" s="72" t="s">
        <v>354</v>
      </c>
      <c r="E34" s="159">
        <v>7000</v>
      </c>
      <c r="F34" s="77">
        <v>7000</v>
      </c>
      <c r="G34" s="79">
        <v>0</v>
      </c>
    </row>
    <row r="35" ht="20.1" customHeight="1">
      <c r="A35" s="72" t="s">
        <v>353</v>
      </c>
      <c r="B35" s="157" t="s">
        <v>326</v>
      </c>
      <c r="C35" s="158" t="s">
        <v>86</v>
      </c>
      <c r="D35" s="72" t="s">
        <v>355</v>
      </c>
      <c r="E35" s="159">
        <v>144</v>
      </c>
      <c r="F35" s="77">
        <v>144</v>
      </c>
      <c r="G35" s="79">
        <v>0</v>
      </c>
    </row>
    <row r="36" ht="20.1" customHeight="1">
      <c r="A36" s="72" t="s">
        <v>356</v>
      </c>
      <c r="B36" s="157" t="s">
        <v>16</v>
      </c>
      <c r="C36" s="158" t="s">
        <v>16</v>
      </c>
      <c r="D36" s="72" t="s">
        <v>357</v>
      </c>
      <c r="E36" s="159">
        <v>4080</v>
      </c>
      <c r="F36" s="77">
        <v>0</v>
      </c>
      <c r="G36" s="79">
        <v>4080</v>
      </c>
    </row>
    <row r="37" ht="20.1" customHeight="1">
      <c r="A37" s="72" t="s">
        <v>358</v>
      </c>
      <c r="B37" s="157" t="s">
        <v>323</v>
      </c>
      <c r="C37" s="158" t="s">
        <v>86</v>
      </c>
      <c r="D37" s="72" t="s">
        <v>359</v>
      </c>
      <c r="E37" s="159">
        <v>4080</v>
      </c>
      <c r="F37" s="77">
        <v>0</v>
      </c>
      <c r="G37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360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361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362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940000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0</v>
      </c>
      <c r="F7" s="79">
        <v>940000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92</v>
      </c>
      <c r="F8" s="79">
        <v>740000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83</v>
      </c>
      <c r="B9" s="157" t="s">
        <v>88</v>
      </c>
      <c r="C9" s="157" t="s">
        <v>91</v>
      </c>
      <c r="D9" s="165" t="s">
        <v>86</v>
      </c>
      <c r="E9" s="165" t="s">
        <v>363</v>
      </c>
      <c r="F9" s="79">
        <v>90000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83</v>
      </c>
      <c r="B10" s="157" t="s">
        <v>88</v>
      </c>
      <c r="C10" s="157" t="s">
        <v>91</v>
      </c>
      <c r="D10" s="165" t="s">
        <v>86</v>
      </c>
      <c r="E10" s="165" t="s">
        <v>364</v>
      </c>
      <c r="F10" s="79">
        <v>200000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83</v>
      </c>
      <c r="B11" s="157" t="s">
        <v>88</v>
      </c>
      <c r="C11" s="157" t="s">
        <v>91</v>
      </c>
      <c r="D11" s="165" t="s">
        <v>86</v>
      </c>
      <c r="E11" s="165" t="s">
        <v>365</v>
      </c>
      <c r="F11" s="79">
        <v>50000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83</v>
      </c>
      <c r="B12" s="157" t="s">
        <v>88</v>
      </c>
      <c r="C12" s="157" t="s">
        <v>91</v>
      </c>
      <c r="D12" s="165" t="s">
        <v>86</v>
      </c>
      <c r="E12" s="165" t="s">
        <v>366</v>
      </c>
      <c r="F12" s="79">
        <v>20000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83</v>
      </c>
      <c r="B13" s="157" t="s">
        <v>88</v>
      </c>
      <c r="C13" s="157" t="s">
        <v>91</v>
      </c>
      <c r="D13" s="165" t="s">
        <v>86</v>
      </c>
      <c r="E13" s="165" t="s">
        <v>367</v>
      </c>
      <c r="F13" s="79">
        <v>50000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83</v>
      </c>
      <c r="B14" s="157" t="s">
        <v>88</v>
      </c>
      <c r="C14" s="157" t="s">
        <v>91</v>
      </c>
      <c r="D14" s="165" t="s">
        <v>86</v>
      </c>
      <c r="E14" s="165" t="s">
        <v>368</v>
      </c>
      <c r="F14" s="79">
        <v>100000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83</v>
      </c>
      <c r="B15" s="157" t="s">
        <v>88</v>
      </c>
      <c r="C15" s="157" t="s">
        <v>91</v>
      </c>
      <c r="D15" s="165" t="s">
        <v>86</v>
      </c>
      <c r="E15" s="165" t="s">
        <v>369</v>
      </c>
      <c r="F15" s="79">
        <v>30000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83</v>
      </c>
      <c r="B16" s="157" t="s">
        <v>88</v>
      </c>
      <c r="C16" s="157" t="s">
        <v>91</v>
      </c>
      <c r="D16" s="165" t="s">
        <v>86</v>
      </c>
      <c r="E16" s="165" t="s">
        <v>370</v>
      </c>
      <c r="F16" s="79">
        <v>200000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16</v>
      </c>
      <c r="B17" s="157" t="s">
        <v>16</v>
      </c>
      <c r="C17" s="157" t="s">
        <v>16</v>
      </c>
      <c r="D17" s="165" t="s">
        <v>16</v>
      </c>
      <c r="E17" s="165" t="s">
        <v>96</v>
      </c>
      <c r="F17" s="79">
        <v>200000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83</v>
      </c>
      <c r="B18" s="157" t="s">
        <v>88</v>
      </c>
      <c r="C18" s="157" t="s">
        <v>95</v>
      </c>
      <c r="D18" s="165" t="s">
        <v>86</v>
      </c>
      <c r="E18" s="165" t="s">
        <v>371</v>
      </c>
      <c r="F18" s="79">
        <v>200000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2020-03-24T06:49:41Z</dcterms:modified>
</cp:coreProperties>
</file>