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485" windowHeight="5565" tabRatio="763"/>
  </bookViews>
  <sheets>
    <sheet name="封面" sheetId="41" r:id="rId1"/>
    <sheet name="1" sheetId="42" r:id="rId2"/>
    <sheet name="1-1" sheetId="43" r:id="rId3"/>
    <sheet name="1-2" sheetId="44" r:id="rId4"/>
    <sheet name="2" sheetId="45" r:id="rId5"/>
    <sheet name="2-1" sheetId="46" r:id="rId6"/>
    <sheet name="3" sheetId="47" r:id="rId7"/>
    <sheet name="3-1" sheetId="48" r:id="rId8"/>
    <sheet name="3-2" sheetId="49" r:id="rId9"/>
    <sheet name="3-3" sheetId="50" r:id="rId10"/>
    <sheet name="4" sheetId="51" r:id="rId11"/>
    <sheet name="4-1" sheetId="52" r:id="rId12"/>
    <sheet name="5" sheetId="13" r:id="rId13"/>
    <sheet name="项目绩效" sheetId="53" r:id="rId14"/>
  </sheets>
  <definedNames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__xlnm.Print_Area">#N/A</definedName>
    <definedName name="___xlnm.Print_Titles">#N/A</definedName>
    <definedName name="__xlnm.Print_Area">#N/A</definedName>
    <definedName name="__xlnm.Print_Titles">#N/A</definedName>
    <definedName name="a">#N/A</definedName>
    <definedName name="b">#N/A</definedName>
    <definedName name="d">#N/A</definedName>
    <definedName name="DETAILRANGE" localSheetId="12">'5'!$A$7:$H$7</definedName>
    <definedName name="e">#N/A</definedName>
    <definedName name="f">#N/A</definedName>
    <definedName name="g">#N/A</definedName>
    <definedName name="h">#N/A</definedName>
    <definedName name="HEADERRANGE" localSheetId="12">'5'!$A$1:$H$6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Area" localSheetId="5">'2-1'!$A$1:$AI$25</definedName>
    <definedName name="_xlnm.Print_Area" localSheetId="6">'3'!$A$1:$DH$27</definedName>
    <definedName name="_xlnm.Print_Area" localSheetId="7">'3-1'!$A$1:$G$37</definedName>
    <definedName name="_xlnm.Print_Area" localSheetId="8">'3-2'!$A$1:$F$10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_xlnm.Print_Area" localSheetId="12">'5'!$A$1:$H$7</definedName>
    <definedName name="_xlnm.Print_Area" localSheetId="0">封面!$A$1:$A$171</definedName>
    <definedName name="_xlnm.Print_Area">#N/A</definedName>
    <definedName name="_xlnm.Print_Titles" localSheetId="4">'2'!$1:$39</definedName>
    <definedName name="_xlnm.Print_Titles" localSheetId="12">'5'!$A$1:$IV$6</definedName>
    <definedName name="_xlnm.Print_Titles" localSheetId="13">项目绩效!$1:$5</definedName>
    <definedName name="_xlnm.Print_Titles">#N/A</definedName>
    <definedName name="s">#N/A</definedName>
  </definedNames>
  <calcPr calcId="144525"/>
</workbook>
</file>

<file path=xl/sharedStrings.xml><?xml version="1.0" encoding="utf-8"?>
<sst xmlns="http://schemas.openxmlformats.org/spreadsheetml/2006/main" count="1363" uniqueCount="419">
  <si>
    <t>红原县政府</t>
  </si>
  <si>
    <t>2021年部门预算</t>
  </si>
  <si>
    <t>报送日期：     年   月   日</t>
  </si>
  <si>
    <t>表1</t>
  </si>
  <si>
    <t>部门收支总表</t>
  </si>
  <si>
    <t>单位名称：红原县政府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</si>
  <si>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</si>
  <si>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</si>
  <si>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</si>
  <si>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</si>
  <si>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</si>
  <si>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</si>
  <si>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</si>
  <si>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</si>
  <si>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</si>
  <si>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</si>
  <si>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</si>
  <si>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</si>
  <si>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</si>
  <si>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</si>
  <si>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</si>
  <si>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</si>
  <si>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</si>
  <si>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</si>
  <si>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</si>
  <si>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</si>
  <si>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</si>
  <si>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</si>
  <si>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</si>
  <si>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</si>
  <si>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</si>
  <si>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</si>
  <si>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</si>
  <si>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</si>
  <si>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</si>
  <si>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</si>
  <si>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</si>
  <si>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</si>
  <si>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</si>
  <si>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</si>
  <si>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</si>
  <si>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</si>
  <si>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</si>
  <si>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</si>
  <si>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</si>
  <si>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</si>
  <si>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</si>
  <si>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</si>
  <si>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</si>
  <si>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</si>
  <si>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</si>
  <si>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</si>
  <si>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</si>
  <si>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</si>
  <si>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</si>
  <si>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</si>
  <si>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</si>
  <si>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</si>
  <si>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</si>
  <si>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</si>
  <si>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</si>
  <si>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</si>
  <si>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</si>
  <si>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</si>
  <si>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</si>
  <si>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</si>
  <si>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</si>
  <si>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</si>
  <si>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</si>
  <si>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</si>
  <si>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</si>
  <si>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</si>
  <si>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</si>
  <si>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</si>
  <si>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</si>
  <si>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</si>
  <si>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</si>
  <si>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</si>
  <si>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</si>
  <si>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</si>
  <si>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</si>
  <si>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</si>
  <si>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</si>
  <si>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103</t>
  </si>
  <si>
    <t>201</t>
  </si>
  <si>
    <t>03</t>
  </si>
  <si>
    <t>01</t>
  </si>
  <si>
    <t xml:space="preserve">  103</t>
  </si>
  <si>
    <t xml:space="preserve">  行政运行</t>
  </si>
  <si>
    <t>02</t>
  </si>
  <si>
    <t xml:space="preserve">  一般行政管理事务</t>
  </si>
  <si>
    <t>50</t>
  </si>
  <si>
    <t xml:space="preserve">  事业运行</t>
  </si>
  <si>
    <t>29</t>
  </si>
  <si>
    <t>06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</si>
  <si>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</si>
  <si>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</si>
  <si>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</si>
  <si>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</si>
  <si>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</si>
  <si>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</si>
  <si>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</si>
  <si>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</si>
  <si>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</si>
  <si>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</si>
  <si>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</si>
  <si>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</si>
  <si>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</si>
  <si>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</si>
  <si>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</si>
  <si>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</si>
  <si>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</si>
  <si>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</si>
  <si>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</si>
  <si>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</si>
  <si>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</si>
  <si>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</si>
  <si>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</si>
  <si>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</si>
  <si>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</si>
  <si>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</si>
  <si>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</si>
  <si>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</si>
  <si>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</si>
  <si>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</si>
  <si>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</si>
  <si>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</si>
  <si>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</si>
  <si>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</si>
  <si>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</si>
  <si>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</si>
  <si>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</si>
  <si>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</si>
  <si>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</si>
  <si>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</si>
  <si>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</si>
  <si>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</si>
  <si>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</si>
  <si>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</si>
  <si>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</si>
  <si>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</si>
  <si>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</si>
  <si>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</si>
  <si>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</si>
  <si>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</si>
  <si>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</si>
  <si>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</si>
  <si>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</si>
  <si>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</si>
  <si>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</si>
  <si>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</si>
  <si>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</si>
  <si>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</si>
  <si>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</si>
  <si>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</si>
  <si>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</si>
  <si>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</si>
  <si>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</si>
  <si>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</si>
  <si>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</si>
  <si>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</si>
  <si>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</si>
  <si>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</si>
  <si>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</si>
  <si>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</si>
  <si>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</si>
  <si>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</si>
  <si>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</si>
  <si>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</si>
  <si>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</si>
  <si>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</si>
  <si>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</si>
  <si>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</si>
  <si>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</si>
  <si>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</si>
  <si>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</si>
  <si>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</si>
  <si>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</si>
  <si>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</si>
  <si>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</si>
  <si>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</si>
  <si>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</si>
  <si>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</si>
  <si>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</si>
  <si>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</si>
  <si>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</si>
  <si>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</si>
  <si>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</si>
  <si>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</si>
  <si>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</si>
  <si>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</si>
  <si>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</si>
  <si>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</si>
  <si>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</si>
  <si>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</si>
  <si>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</si>
  <si>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离退休费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</si>
  <si>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</si>
  <si>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</si>
  <si>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</si>
  <si>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</si>
  <si>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</si>
  <si>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</si>
  <si>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</si>
  <si>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</si>
  <si>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</si>
  <si>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</si>
  <si>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</si>
  <si>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</si>
  <si>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</si>
  <si>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</si>
  <si>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</si>
  <si>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</si>
  <si>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</si>
  <si>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</si>
  <si>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</si>
  <si>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</si>
  <si>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</si>
  <si>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</si>
  <si>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</si>
  <si>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</si>
  <si>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</si>
  <si>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</si>
  <si>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</si>
  <si>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</si>
  <si>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</si>
  <si>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</si>
  <si>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</si>
  <si>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</si>
  <si>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</si>
  <si>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</si>
  <si>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</si>
  <si>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</si>
  <si>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</si>
  <si>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</si>
  <si>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</si>
  <si>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</si>
  <si>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</si>
  <si>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</si>
  <si>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</si>
  <si>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</si>
  <si>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</si>
  <si>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</si>
  <si>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</si>
  <si>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</si>
  <si>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</si>
  <si>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</si>
  <si>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</si>
  <si>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</si>
  <si>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</si>
  <si>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</si>
  <si>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</si>
  <si>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</si>
  <si>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</si>
  <si>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</si>
  <si>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</si>
  <si>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</si>
  <si>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</si>
  <si>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</si>
  <si>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</si>
  <si>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</si>
  <si>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</si>
  <si>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</si>
  <si>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</si>
  <si>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</si>
  <si>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</si>
  <si>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</si>
  <si>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</si>
  <si>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</si>
  <si>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</si>
  <si>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</si>
  <si>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</si>
  <si>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</si>
  <si>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</si>
  <si>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</si>
  <si>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</si>
  <si>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</si>
  <si>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</si>
  <si>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</si>
  <si>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</si>
  <si>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</si>
  <si>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</si>
  <si>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</si>
  <si>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</si>
  <si>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</si>
  <si>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</si>
  <si>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</si>
  <si>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</si>
  <si>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</si>
  <si>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</si>
  <si>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</si>
  <si>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</si>
  <si>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政府办公厅（室）及相关机构事务</t>
  </si>
  <si>
    <t xml:space="preserve">    行政运行</t>
  </si>
  <si>
    <t xml:space="preserve">    一般行政管理事务</t>
  </si>
  <si>
    <t xml:space="preserve">    事业运行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</si>
  <si>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</si>
  <si>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</si>
  <si>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</si>
  <si>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</si>
  <si>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</si>
  <si>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</si>
  <si>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</si>
  <si>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</si>
  <si>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</si>
  <si>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</si>
  <si>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</si>
  <si>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</si>
  <si>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</si>
  <si>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</si>
  <si>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</si>
  <si>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</si>
  <si>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</si>
  <si>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</si>
  <si>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</si>
  <si>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</si>
  <si>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</si>
  <si>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</si>
  <si>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</si>
  <si>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</si>
  <si>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</si>
  <si>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</si>
  <si>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</si>
  <si>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</si>
  <si>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</si>
  <si>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</si>
  <si>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</si>
  <si>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</si>
  <si>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</si>
  <si>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</si>
  <si>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</si>
  <si>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</si>
  <si>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</si>
  <si>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</si>
  <si>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</si>
  <si>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</si>
  <si>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</si>
  <si>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</si>
  <si>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</si>
  <si>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</si>
  <si>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04</t>
  </si>
  <si>
    <t xml:space="preserve">    手续费</t>
  </si>
  <si>
    <t xml:space="preserve">    邮电费</t>
  </si>
  <si>
    <t xml:space="preserve">    差旅费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</si>
  <si>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</si>
  <si>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</si>
  <si>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</si>
  <si>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</si>
  <si>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</si>
  <si>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</si>
  <si>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</si>
  <si>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离休费</t>
  </si>
  <si>
    <t xml:space="preserve">    退休费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</si>
  <si>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</si>
  <si>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</si>
  <si>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</si>
  <si>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</si>
  <si>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</si>
  <si>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</si>
  <si>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</si>
  <si>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</si>
  <si>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</si>
  <si>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</si>
  <si>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保障政府、政府办公室、政府信息办、政府人防办、政府驻蓉办日常工作运转</t>
  </si>
  <si>
    <t xml:space="preserve">    全县政务外网服务器托管运行维护费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</si>
  <si>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</si>
  <si>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</si>
  <si>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</si>
  <si>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</si>
  <si>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</si>
  <si>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</si>
  <si>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</si>
  <si>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</si>
  <si>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</si>
  <si>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</si>
  <si>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</si>
  <si>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</si>
  <si>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</si>
  <si>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</si>
  <si>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</si>
  <si>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</si>
  <si>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</si>
  <si>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</si>
  <si>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</si>
  <si>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</si>
  <si>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</si>
  <si>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</si>
  <si>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</si>
  <si>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</si>
  <si>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</si>
  <si>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</si>
  <si>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</si>
  <si>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</si>
  <si>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</si>
  <si>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</si>
  <si>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</si>
  <si>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红原县政府（行政）</t>
  </si>
  <si>
    <t>保障政府、政府办公室、政府信息办、政府人防办、政府驻蓉办日常工作运转，统筹协调全县各部门工作，围绕全县工作任务，推动各项工作取得明显成效。</t>
  </si>
  <si>
    <t>保障部门个数</t>
  </si>
  <si>
    <t>政府等5个部门行政运行经费</t>
  </si>
  <si>
    <t>拟达成效</t>
  </si>
  <si>
    <t>统筹协调全县各部门工作，围绕全县工作任务，推动各项工作取得明显成效。</t>
  </si>
  <si>
    <t>满意度</t>
  </si>
  <si>
    <t>&gt;90%</t>
  </si>
  <si>
    <t xml:space="preserve">    </t>
  </si>
  <si>
    <t>完成时间</t>
  </si>
  <si>
    <t>当年12月前</t>
  </si>
  <si>
    <t>成本测算</t>
  </si>
  <si>
    <t>实行严格压缩一般性支出，各项经费控制在244.9万元内</t>
  </si>
  <si>
    <t>保障全县政务外网正常运转</t>
  </si>
  <si>
    <t>全县政务外网服务器托管费</t>
  </si>
  <si>
    <t>完成</t>
  </si>
  <si>
    <t>社会效益</t>
  </si>
  <si>
    <t>保障全县政务网正常运转</t>
  </si>
  <si>
    <t>＞90%</t>
  </si>
  <si>
    <t>可持续影响</t>
  </si>
  <si>
    <t>保障全年各单位外网使用</t>
  </si>
  <si>
    <t>12月前</t>
  </si>
  <si>
    <t>49万元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</si>
</sst>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176" formatCode="#,###.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#,###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1" fontId="0" fillId="0" borderId="0"/>
    <xf numFmtId="42" fontId="2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21" borderId="4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7" borderId="4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7" applyNumberFormat="0" applyFill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0" borderId="4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0" borderId="42" applyNumberFormat="0" applyAlignment="0" applyProtection="0">
      <alignment vertical="center"/>
    </xf>
    <xf numFmtId="0" fontId="34" fillId="10" borderId="43" applyNumberFormat="0" applyAlignment="0" applyProtection="0">
      <alignment vertical="center"/>
    </xf>
    <xf numFmtId="0" fontId="23" fillId="22" borderId="44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0" borderId="0"/>
  </cellStyleXfs>
  <cellXfs count="186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6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6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6" fontId="2" fillId="0" borderId="17" xfId="0" applyNumberFormat="1" applyFont="1" applyBorder="1" applyAlignment="1">
      <alignment vertical="center" wrapText="1"/>
    </xf>
    <xf numFmtId="176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6" fontId="2" fillId="0" borderId="20" xfId="0" applyNumberFormat="1" applyFont="1" applyBorder="1" applyAlignment="1" applyProtection="1">
      <alignment vertical="center" wrapText="1"/>
    </xf>
    <xf numFmtId="176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6" fontId="2" fillId="0" borderId="16" xfId="0" applyNumberFormat="1" applyFont="1" applyBorder="1" applyAlignment="1">
      <alignment vertical="center" wrapText="1"/>
    </xf>
    <xf numFmtId="176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6" fontId="2" fillId="0" borderId="36" xfId="0" applyNumberFormat="1" applyFont="1" applyBorder="1" applyAlignment="1">
      <alignment vertical="center" wrapText="1"/>
    </xf>
    <xf numFmtId="176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6" fontId="10" fillId="0" borderId="25" xfId="0" applyNumberFormat="1" applyFont="1" applyBorder="1" applyAlignment="1"/>
    <xf numFmtId="176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tabSelected="1" workbookViewId="0">
      <selection activeCell="A1" sqref="A1"/>
    </sheetView>
  </sheetViews>
  <sheetFormatPr defaultColWidth="9" defaultRowHeight="11.25" outlineLevelRow="7"/>
  <cols>
    <col min="1" max="1" width="163.877777777778" customWidth="1"/>
  </cols>
  <sheetData>
    <row r="1" ht="14.25" spans="1:1">
      <c r="A1" s="180"/>
    </row>
    <row r="3" ht="102" customHeight="1" spans="1:1">
      <c r="A3" s="181" t="s">
        <v>0</v>
      </c>
    </row>
    <row r="4" ht="107.25" customHeight="1" spans="1:1">
      <c r="A4" s="182" t="s">
        <v>1</v>
      </c>
    </row>
    <row r="5" ht="409.5" hidden="1" customHeight="1" spans="1:1">
      <c r="A5" s="183"/>
    </row>
    <row r="6" ht="29.25" customHeight="1" spans="1:1">
      <c r="A6" s="184"/>
    </row>
    <row r="7" ht="78" customHeight="1"/>
    <row r="8" ht="82.5" customHeight="1" spans="1:1">
      <c r="A8" s="185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topLeftCell="A16" workbookViewId="0">
      <selection activeCell="A1" sqref="A1"/>
    </sheetView>
  </sheetViews>
  <sheetFormatPr defaultColWidth="9" defaultRowHeight="11.25" outlineLevelRow="7" outlineLevelCol="7"/>
  <cols>
    <col min="1" max="1" width="15.5" customWidth="1"/>
    <col min="2" max="2" width="38.8777777777778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365</v>
      </c>
    </row>
    <row r="2" ht="25.5" customHeight="1" spans="1:8">
      <c r="A2" s="10" t="s">
        <v>366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367</v>
      </c>
      <c r="B4" s="52" t="s">
        <v>368</v>
      </c>
      <c r="C4" s="19" t="s">
        <v>369</v>
      </c>
      <c r="D4" s="19"/>
      <c r="E4" s="29"/>
      <c r="F4" s="29"/>
      <c r="G4" s="29"/>
      <c r="H4" s="19"/>
    </row>
    <row r="5" ht="20.1" customHeight="1" spans="1:8">
      <c r="A5" s="52"/>
      <c r="B5" s="52"/>
      <c r="C5" s="53" t="s">
        <v>60</v>
      </c>
      <c r="D5" s="21" t="s">
        <v>232</v>
      </c>
      <c r="E5" s="54" t="s">
        <v>370</v>
      </c>
      <c r="F5" s="55"/>
      <c r="G5" s="56"/>
      <c r="H5" s="57" t="s">
        <v>237</v>
      </c>
    </row>
    <row r="6" ht="33.75" customHeight="1" spans="1:8">
      <c r="A6" s="27"/>
      <c r="B6" s="27"/>
      <c r="C6" s="58"/>
      <c r="D6" s="28"/>
      <c r="E6" s="59" t="s">
        <v>75</v>
      </c>
      <c r="F6" s="60" t="s">
        <v>371</v>
      </c>
      <c r="G6" s="61" t="s">
        <v>372</v>
      </c>
      <c r="H6" s="62"/>
    </row>
    <row r="7" ht="20.1" customHeight="1" spans="1:8">
      <c r="A7" s="30" t="s">
        <v>16</v>
      </c>
      <c r="B7" s="30" t="s">
        <v>60</v>
      </c>
      <c r="C7" s="63">
        <f>SUM(D7,E7,H7)</f>
        <v>2023300</v>
      </c>
      <c r="D7" s="64">
        <v>0</v>
      </c>
      <c r="E7" s="64">
        <f>SUM(F7,G7)</f>
        <v>1835974</v>
      </c>
      <c r="F7" s="64">
        <v>0</v>
      </c>
      <c r="G7" s="65">
        <v>1835974</v>
      </c>
      <c r="H7" s="66">
        <v>187326</v>
      </c>
    </row>
    <row r="8" ht="20.1" customHeight="1" spans="1:8">
      <c r="A8" s="30" t="s">
        <v>83</v>
      </c>
      <c r="B8" s="30" t="s">
        <v>0</v>
      </c>
      <c r="C8" s="63">
        <f>SUM(D8,E8,H8)</f>
        <v>2023300</v>
      </c>
      <c r="D8" s="64">
        <v>0</v>
      </c>
      <c r="E8" s="64">
        <f>SUM(F8,G8)</f>
        <v>1835974</v>
      </c>
      <c r="F8" s="64">
        <v>0</v>
      </c>
      <c r="G8" s="65">
        <v>1835974</v>
      </c>
      <c r="H8" s="66">
        <v>187326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9" defaultRowHeight="11.25" outlineLevelCol="7"/>
  <cols>
    <col min="1" max="3" width="5.62222222222222" customWidth="1"/>
    <col min="4" max="4" width="17" customWidth="1"/>
    <col min="5" max="5" width="71.3777777777778" customWidth="1"/>
    <col min="6" max="8" width="18.1222222222222" customWidth="1"/>
    <col min="9" max="245" width="10.6222222222222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373</v>
      </c>
    </row>
    <row r="2" ht="20.1" customHeight="1" spans="1:8">
      <c r="A2" s="10" t="s">
        <v>374</v>
      </c>
      <c r="B2" s="10"/>
      <c r="C2" s="10"/>
      <c r="D2" s="10"/>
      <c r="E2" s="10"/>
      <c r="F2" s="10"/>
      <c r="G2" s="10"/>
      <c r="H2" s="10"/>
    </row>
    <row r="3" ht="20.1" customHeight="1" spans="1:8">
      <c r="A3" s="67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375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115</v>
      </c>
      <c r="F5" s="22" t="s">
        <v>60</v>
      </c>
      <c r="G5" s="22" t="s">
        <v>111</v>
      </c>
      <c r="H5" s="19" t="s">
        <v>112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9" defaultRowHeight="11.25" outlineLevelCol="7"/>
  <cols>
    <col min="1" max="1" width="15.5" customWidth="1"/>
    <col min="2" max="2" width="38.8777777777778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376</v>
      </c>
    </row>
    <row r="2" ht="25.5" customHeight="1" spans="1:8">
      <c r="A2" s="10" t="s">
        <v>377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367</v>
      </c>
      <c r="B4" s="52" t="s">
        <v>368</v>
      </c>
      <c r="C4" s="19" t="s">
        <v>369</v>
      </c>
      <c r="D4" s="19"/>
      <c r="E4" s="29"/>
      <c r="F4" s="29"/>
      <c r="G4" s="29"/>
      <c r="H4" s="19"/>
    </row>
    <row r="5" ht="20.1" customHeight="1" spans="1:8">
      <c r="A5" s="52"/>
      <c r="B5" s="52"/>
      <c r="C5" s="53" t="s">
        <v>60</v>
      </c>
      <c r="D5" s="21" t="s">
        <v>232</v>
      </c>
      <c r="E5" s="54" t="s">
        <v>370</v>
      </c>
      <c r="F5" s="55"/>
      <c r="G5" s="56"/>
      <c r="H5" s="57" t="s">
        <v>237</v>
      </c>
    </row>
    <row r="6" ht="33.75" customHeight="1" spans="1:8">
      <c r="A6" s="27"/>
      <c r="B6" s="27"/>
      <c r="C6" s="58"/>
      <c r="D6" s="28"/>
      <c r="E6" s="59" t="s">
        <v>75</v>
      </c>
      <c r="F6" s="60" t="s">
        <v>371</v>
      </c>
      <c r="G6" s="61" t="s">
        <v>372</v>
      </c>
      <c r="H6" s="62"/>
    </row>
    <row r="7" ht="20.1" customHeight="1" spans="1:8">
      <c r="A7" s="30" t="s">
        <v>16</v>
      </c>
      <c r="B7" s="30" t="s">
        <v>16</v>
      </c>
      <c r="C7" s="63">
        <f t="shared" ref="C7:C16" si="0">SUM(D7,E7,H7)</f>
        <v>0</v>
      </c>
      <c r="D7" s="64" t="s">
        <v>16</v>
      </c>
      <c r="E7" s="64">
        <f t="shared" ref="E7:E16" si="1">SUM(F7,G7)</f>
        <v>0</v>
      </c>
      <c r="F7" s="64" t="s">
        <v>16</v>
      </c>
      <c r="G7" s="65" t="s">
        <v>16</v>
      </c>
      <c r="H7" s="66" t="s">
        <v>16</v>
      </c>
    </row>
    <row r="8" ht="20.1" customHeight="1" spans="1:8">
      <c r="A8" s="30" t="s">
        <v>16</v>
      </c>
      <c r="B8" s="30" t="s">
        <v>16</v>
      </c>
      <c r="C8" s="63">
        <f t="shared" si="0"/>
        <v>0</v>
      </c>
      <c r="D8" s="64" t="s">
        <v>16</v>
      </c>
      <c r="E8" s="64">
        <f t="shared" si="1"/>
        <v>0</v>
      </c>
      <c r="F8" s="64" t="s">
        <v>16</v>
      </c>
      <c r="G8" s="65" t="s">
        <v>16</v>
      </c>
      <c r="H8" s="66" t="s">
        <v>16</v>
      </c>
    </row>
    <row r="9" ht="20.1" customHeight="1" spans="1:8">
      <c r="A9" s="30" t="s">
        <v>16</v>
      </c>
      <c r="B9" s="30" t="s">
        <v>16</v>
      </c>
      <c r="C9" s="63">
        <f t="shared" si="0"/>
        <v>0</v>
      </c>
      <c r="D9" s="64" t="s">
        <v>16</v>
      </c>
      <c r="E9" s="64">
        <f t="shared" si="1"/>
        <v>0</v>
      </c>
      <c r="F9" s="64" t="s">
        <v>16</v>
      </c>
      <c r="G9" s="65" t="s">
        <v>16</v>
      </c>
      <c r="H9" s="66" t="s">
        <v>16</v>
      </c>
    </row>
    <row r="10" ht="20.1" customHeight="1" spans="1:8">
      <c r="A10" s="30" t="s">
        <v>16</v>
      </c>
      <c r="B10" s="30" t="s">
        <v>16</v>
      </c>
      <c r="C10" s="63">
        <f t="shared" si="0"/>
        <v>0</v>
      </c>
      <c r="D10" s="64" t="s">
        <v>16</v>
      </c>
      <c r="E10" s="64">
        <f t="shared" si="1"/>
        <v>0</v>
      </c>
      <c r="F10" s="64" t="s">
        <v>16</v>
      </c>
      <c r="G10" s="65" t="s">
        <v>16</v>
      </c>
      <c r="H10" s="66" t="s">
        <v>16</v>
      </c>
    </row>
    <row r="11" ht="20.1" customHeight="1" spans="1:8">
      <c r="A11" s="30" t="s">
        <v>16</v>
      </c>
      <c r="B11" s="30" t="s">
        <v>16</v>
      </c>
      <c r="C11" s="63">
        <f t="shared" si="0"/>
        <v>0</v>
      </c>
      <c r="D11" s="64" t="s">
        <v>16</v>
      </c>
      <c r="E11" s="64">
        <f t="shared" si="1"/>
        <v>0</v>
      </c>
      <c r="F11" s="64" t="s">
        <v>16</v>
      </c>
      <c r="G11" s="65" t="s">
        <v>16</v>
      </c>
      <c r="H11" s="66" t="s">
        <v>16</v>
      </c>
    </row>
    <row r="12" ht="20.1" customHeight="1" spans="1:8">
      <c r="A12" s="30" t="s">
        <v>16</v>
      </c>
      <c r="B12" s="30" t="s">
        <v>16</v>
      </c>
      <c r="C12" s="63">
        <f t="shared" si="0"/>
        <v>0</v>
      </c>
      <c r="D12" s="64" t="s">
        <v>16</v>
      </c>
      <c r="E12" s="64">
        <f t="shared" si="1"/>
        <v>0</v>
      </c>
      <c r="F12" s="64" t="s">
        <v>16</v>
      </c>
      <c r="G12" s="65" t="s">
        <v>16</v>
      </c>
      <c r="H12" s="66" t="s">
        <v>16</v>
      </c>
    </row>
    <row r="13" ht="20.1" customHeight="1" spans="1:8">
      <c r="A13" s="30" t="s">
        <v>16</v>
      </c>
      <c r="B13" s="30" t="s">
        <v>16</v>
      </c>
      <c r="C13" s="63">
        <f t="shared" si="0"/>
        <v>0</v>
      </c>
      <c r="D13" s="64" t="s">
        <v>16</v>
      </c>
      <c r="E13" s="64">
        <f t="shared" si="1"/>
        <v>0</v>
      </c>
      <c r="F13" s="64" t="s">
        <v>16</v>
      </c>
      <c r="G13" s="65" t="s">
        <v>16</v>
      </c>
      <c r="H13" s="66" t="s">
        <v>16</v>
      </c>
    </row>
    <row r="14" ht="20.1" customHeight="1" spans="1:8">
      <c r="A14" s="30" t="s">
        <v>16</v>
      </c>
      <c r="B14" s="30" t="s">
        <v>16</v>
      </c>
      <c r="C14" s="63">
        <f t="shared" si="0"/>
        <v>0</v>
      </c>
      <c r="D14" s="64" t="s">
        <v>16</v>
      </c>
      <c r="E14" s="64">
        <f t="shared" si="1"/>
        <v>0</v>
      </c>
      <c r="F14" s="64" t="s">
        <v>16</v>
      </c>
      <c r="G14" s="65" t="s">
        <v>16</v>
      </c>
      <c r="H14" s="66" t="s">
        <v>16</v>
      </c>
    </row>
    <row r="15" ht="20.1" customHeight="1" spans="1:8">
      <c r="A15" s="30" t="s">
        <v>16</v>
      </c>
      <c r="B15" s="30" t="s">
        <v>16</v>
      </c>
      <c r="C15" s="63">
        <f t="shared" si="0"/>
        <v>0</v>
      </c>
      <c r="D15" s="64" t="s">
        <v>16</v>
      </c>
      <c r="E15" s="64">
        <f t="shared" si="1"/>
        <v>0</v>
      </c>
      <c r="F15" s="64" t="s">
        <v>16</v>
      </c>
      <c r="G15" s="65" t="s">
        <v>16</v>
      </c>
      <c r="H15" s="66" t="s">
        <v>16</v>
      </c>
    </row>
    <row r="16" ht="20.1" customHeight="1" spans="1:8">
      <c r="A16" s="30" t="s">
        <v>16</v>
      </c>
      <c r="B16" s="30" t="s">
        <v>16</v>
      </c>
      <c r="C16" s="63">
        <f t="shared" si="0"/>
        <v>0</v>
      </c>
      <c r="D16" s="64" t="s">
        <v>16</v>
      </c>
      <c r="E16" s="64">
        <f t="shared" si="1"/>
        <v>0</v>
      </c>
      <c r="F16" s="64" t="s">
        <v>16</v>
      </c>
      <c r="G16" s="65" t="s">
        <v>16</v>
      </c>
      <c r="H16" s="66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2222222222222" customWidth="1"/>
    <col min="4" max="4" width="17" customWidth="1"/>
    <col min="5" max="5" width="76.6222222222222" customWidth="1"/>
    <col min="6" max="6" width="23" customWidth="1"/>
    <col min="7" max="8" width="20.8777777777778" customWidth="1"/>
    <col min="9" max="245" width="10.6222222222222" customWidth="1"/>
    <col min="246" max="256" width="9.12222222222222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378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379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380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115</v>
      </c>
      <c r="F5" s="22" t="s">
        <v>60</v>
      </c>
      <c r="G5" s="22" t="s">
        <v>111</v>
      </c>
      <c r="H5" s="19" t="s">
        <v>112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showZeros="0" topLeftCell="C1" workbookViewId="0">
      <selection activeCell="A21" sqref="A21"/>
    </sheetView>
  </sheetViews>
  <sheetFormatPr defaultColWidth="9" defaultRowHeight="11.25"/>
  <cols>
    <col min="1" max="1" width="61" customWidth="1"/>
    <col min="2" max="2" width="20.6222222222222" customWidth="1"/>
    <col min="3" max="3" width="15.5" customWidth="1"/>
    <col min="4" max="4" width="14.8777777777778" customWidth="1"/>
    <col min="5" max="5" width="32.6222222222222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777777777778" customWidth="1"/>
    <col min="11" max="11" width="20.6222222222222" customWidth="1"/>
  </cols>
  <sheetData>
    <row r="1" ht="20.25" spans="1:11">
      <c r="A1" s="1" t="s">
        <v>381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382</v>
      </c>
      <c r="B3" s="3" t="s">
        <v>383</v>
      </c>
      <c r="C3" s="3"/>
      <c r="D3" s="3"/>
      <c r="E3" s="3" t="s">
        <v>384</v>
      </c>
      <c r="F3" s="3" t="s">
        <v>385</v>
      </c>
      <c r="G3" s="3" t="s">
        <v>385</v>
      </c>
      <c r="H3" s="3" t="s">
        <v>385</v>
      </c>
      <c r="I3" s="3" t="s">
        <v>385</v>
      </c>
      <c r="J3" s="3" t="s">
        <v>385</v>
      </c>
      <c r="K3" s="3" t="s">
        <v>385</v>
      </c>
    </row>
    <row r="4" ht="21" customHeight="1" spans="1:11">
      <c r="A4" s="3"/>
      <c r="B4" s="3" t="s">
        <v>386</v>
      </c>
      <c r="C4" s="3" t="s">
        <v>387</v>
      </c>
      <c r="D4" s="3" t="s">
        <v>388</v>
      </c>
      <c r="E4" s="3"/>
      <c r="F4" s="3" t="s">
        <v>389</v>
      </c>
      <c r="G4" s="3" t="s">
        <v>389</v>
      </c>
      <c r="H4" s="4" t="s">
        <v>390</v>
      </c>
      <c r="I4" s="4" t="s">
        <v>391</v>
      </c>
      <c r="J4" s="4" t="s">
        <v>392</v>
      </c>
      <c r="K4" s="4" t="s">
        <v>393</v>
      </c>
    </row>
    <row r="5" ht="18.75" customHeight="1" spans="1:11">
      <c r="A5" s="3"/>
      <c r="B5" s="3"/>
      <c r="C5" s="3"/>
      <c r="D5" s="3"/>
      <c r="E5" s="3"/>
      <c r="F5" s="3" t="s">
        <v>394</v>
      </c>
      <c r="G5" s="4" t="s">
        <v>395</v>
      </c>
      <c r="H5" s="4" t="s">
        <v>394</v>
      </c>
      <c r="I5" s="4" t="s">
        <v>395</v>
      </c>
      <c r="J5" s="4" t="s">
        <v>394</v>
      </c>
      <c r="K5" s="4" t="s">
        <v>395</v>
      </c>
    </row>
    <row r="6" ht="19.5" customHeight="1" spans="1:11">
      <c r="A6" s="5" t="s">
        <v>60</v>
      </c>
      <c r="B6" s="6">
        <v>2939000</v>
      </c>
      <c r="C6" s="6">
        <v>2939000</v>
      </c>
      <c r="D6" s="6">
        <f t="shared" ref="D6:D15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2939000</v>
      </c>
      <c r="C7" s="6">
        <v>2939000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396</v>
      </c>
      <c r="B8" s="6">
        <v>2939000</v>
      </c>
      <c r="C8" s="6">
        <v>2939000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36" customHeight="1" spans="1:11">
      <c r="A9" s="5" t="s">
        <v>363</v>
      </c>
      <c r="B9" s="6">
        <v>2449000</v>
      </c>
      <c r="C9" s="6">
        <v>2449000</v>
      </c>
      <c r="D9" s="6">
        <f t="shared" si="0"/>
        <v>0</v>
      </c>
      <c r="E9" s="5" t="s">
        <v>397</v>
      </c>
      <c r="F9" s="5" t="s">
        <v>398</v>
      </c>
      <c r="G9" s="5" t="s">
        <v>399</v>
      </c>
      <c r="H9" s="5" t="s">
        <v>400</v>
      </c>
      <c r="I9" s="5" t="s">
        <v>401</v>
      </c>
      <c r="J9" s="5" t="s">
        <v>402</v>
      </c>
      <c r="K9" s="5" t="s">
        <v>403</v>
      </c>
    </row>
    <row r="10" ht="19.5" customHeight="1" spans="1:11">
      <c r="A10" s="5" t="s">
        <v>404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405</v>
      </c>
      <c r="G10" s="5" t="s">
        <v>406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404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407</v>
      </c>
      <c r="G11" s="5" t="s">
        <v>408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364</v>
      </c>
      <c r="B12" s="6">
        <v>490000</v>
      </c>
      <c r="C12" s="6">
        <v>490000</v>
      </c>
      <c r="D12" s="6">
        <f t="shared" si="0"/>
        <v>0</v>
      </c>
      <c r="E12" s="5" t="s">
        <v>409</v>
      </c>
      <c r="F12" s="5" t="s">
        <v>410</v>
      </c>
      <c r="G12" s="5" t="s">
        <v>411</v>
      </c>
      <c r="H12" s="5" t="s">
        <v>412</v>
      </c>
      <c r="I12" s="5" t="s">
        <v>413</v>
      </c>
      <c r="J12" s="5" t="s">
        <v>402</v>
      </c>
      <c r="K12" s="5" t="s">
        <v>414</v>
      </c>
    </row>
    <row r="13" ht="19.5" customHeight="1" spans="1:11">
      <c r="A13" s="5" t="s">
        <v>404</v>
      </c>
      <c r="B13" s="6">
        <v>0</v>
      </c>
      <c r="C13" s="6">
        <v>0</v>
      </c>
      <c r="D13" s="6">
        <f t="shared" si="0"/>
        <v>0</v>
      </c>
      <c r="E13" s="5" t="s">
        <v>16</v>
      </c>
      <c r="F13" s="5" t="s">
        <v>410</v>
      </c>
      <c r="G13" s="5" t="s">
        <v>411</v>
      </c>
      <c r="H13" s="5" t="s">
        <v>415</v>
      </c>
      <c r="I13" s="5" t="s">
        <v>416</v>
      </c>
      <c r="J13" s="5" t="s">
        <v>16</v>
      </c>
      <c r="K13" s="5" t="s">
        <v>16</v>
      </c>
    </row>
    <row r="14" ht="19.5" customHeight="1" spans="1:11">
      <c r="A14" s="5" t="s">
        <v>404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410</v>
      </c>
      <c r="G14" s="5" t="s">
        <v>417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404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407</v>
      </c>
      <c r="G15" s="5" t="s">
        <v>418</v>
      </c>
      <c r="H15" s="5" t="s">
        <v>16</v>
      </c>
      <c r="I15" s="5" t="s">
        <v>16</v>
      </c>
      <c r="J15" s="5" t="s">
        <v>16</v>
      </c>
      <c r="K1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9" defaultRowHeight="11.25" outlineLevelCol="3"/>
  <cols>
    <col min="1" max="4" width="36.5" customWidth="1"/>
    <col min="5" max="7" width="8.62222222222222" customWidth="1"/>
  </cols>
  <sheetData>
    <row r="1" ht="20.25" customHeight="1" spans="1:4">
      <c r="A1" s="102"/>
      <c r="B1" s="102"/>
      <c r="C1" s="102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03" t="s">
        <v>5</v>
      </c>
      <c r="B3" s="104"/>
      <c r="C3" s="48"/>
      <c r="D3" s="14" t="s">
        <v>6</v>
      </c>
    </row>
    <row r="4" ht="15" customHeight="1" spans="1:4">
      <c r="A4" s="105" t="s">
        <v>7</v>
      </c>
      <c r="B4" s="106"/>
      <c r="C4" s="105" t="s">
        <v>8</v>
      </c>
      <c r="D4" s="106"/>
    </row>
    <row r="5" ht="15" customHeight="1" spans="1:4">
      <c r="A5" s="108" t="s">
        <v>9</v>
      </c>
      <c r="B5" s="109" t="s">
        <v>10</v>
      </c>
      <c r="C5" s="108" t="s">
        <v>9</v>
      </c>
      <c r="D5" s="110" t="s">
        <v>10</v>
      </c>
    </row>
    <row r="6" ht="15" customHeight="1" spans="1:4">
      <c r="A6" s="112" t="s">
        <v>11</v>
      </c>
      <c r="B6" s="177">
        <v>11150419.47</v>
      </c>
      <c r="C6" s="130" t="s">
        <v>12</v>
      </c>
      <c r="D6" s="177">
        <v>8957869.4</v>
      </c>
    </row>
    <row r="7" ht="15" customHeight="1" spans="1:4">
      <c r="A7" s="112" t="s">
        <v>13</v>
      </c>
      <c r="B7" s="177">
        <v>0</v>
      </c>
      <c r="C7" s="130" t="s">
        <v>14</v>
      </c>
      <c r="D7" s="177">
        <v>0</v>
      </c>
    </row>
    <row r="8" ht="15" customHeight="1" spans="1:4">
      <c r="A8" s="112" t="s">
        <v>15</v>
      </c>
      <c r="B8" s="177" t="s">
        <v>16</v>
      </c>
      <c r="C8" s="130" t="s">
        <v>17</v>
      </c>
      <c r="D8" s="177">
        <v>0</v>
      </c>
    </row>
    <row r="9" ht="15" customHeight="1" spans="1:4">
      <c r="A9" s="112" t="s">
        <v>18</v>
      </c>
      <c r="B9" s="177">
        <v>0</v>
      </c>
      <c r="C9" s="130" t="s">
        <v>19</v>
      </c>
      <c r="D9" s="177">
        <v>0</v>
      </c>
    </row>
    <row r="10" ht="15" customHeight="1" spans="1:4">
      <c r="A10" s="112" t="s">
        <v>20</v>
      </c>
      <c r="B10" s="177" t="s">
        <v>16</v>
      </c>
      <c r="C10" s="130" t="s">
        <v>21</v>
      </c>
      <c r="D10" s="177">
        <v>0</v>
      </c>
    </row>
    <row r="11" ht="15" customHeight="1" spans="1:4">
      <c r="A11" s="112" t="s">
        <v>22</v>
      </c>
      <c r="B11" s="177">
        <v>0</v>
      </c>
      <c r="C11" s="130" t="s">
        <v>23</v>
      </c>
      <c r="D11" s="177">
        <v>0</v>
      </c>
    </row>
    <row r="12" ht="15" customHeight="1" spans="1:4">
      <c r="A12" s="112"/>
      <c r="B12" s="177"/>
      <c r="C12" s="130" t="s">
        <v>24</v>
      </c>
      <c r="D12" s="177">
        <v>0</v>
      </c>
    </row>
    <row r="13" ht="15" customHeight="1" spans="1:4">
      <c r="A13" s="120"/>
      <c r="B13" s="177"/>
      <c r="C13" s="130" t="s">
        <v>25</v>
      </c>
      <c r="D13" s="177">
        <v>1023917.36</v>
      </c>
    </row>
    <row r="14" ht="15" customHeight="1" spans="1:4">
      <c r="A14" s="120"/>
      <c r="B14" s="177"/>
      <c r="C14" s="130" t="s">
        <v>26</v>
      </c>
      <c r="D14" s="177">
        <v>0</v>
      </c>
    </row>
    <row r="15" ht="15" customHeight="1" spans="1:4">
      <c r="A15" s="120"/>
      <c r="B15" s="121"/>
      <c r="C15" s="130" t="s">
        <v>27</v>
      </c>
      <c r="D15" s="177">
        <v>489855.67</v>
      </c>
    </row>
    <row r="16" ht="15" customHeight="1" spans="1:4">
      <c r="A16" s="120"/>
      <c r="B16" s="118"/>
      <c r="C16" s="130" t="s">
        <v>28</v>
      </c>
      <c r="D16" s="177">
        <v>0</v>
      </c>
    </row>
    <row r="17" ht="15" customHeight="1" spans="1:4">
      <c r="A17" s="120"/>
      <c r="B17" s="118"/>
      <c r="C17" s="130" t="s">
        <v>29</v>
      </c>
      <c r="D17" s="177">
        <v>0</v>
      </c>
    </row>
    <row r="18" ht="15" customHeight="1" spans="1:4">
      <c r="A18" s="120"/>
      <c r="B18" s="118"/>
      <c r="C18" s="130" t="s">
        <v>30</v>
      </c>
      <c r="D18" s="177">
        <v>0</v>
      </c>
    </row>
    <row r="19" ht="15" customHeight="1" spans="1:4">
      <c r="A19" s="120"/>
      <c r="B19" s="118"/>
      <c r="C19" s="130" t="s">
        <v>31</v>
      </c>
      <c r="D19" s="177">
        <v>0</v>
      </c>
    </row>
    <row r="20" ht="15" customHeight="1" spans="1:4">
      <c r="A20" s="120"/>
      <c r="B20" s="118"/>
      <c r="C20" s="130" t="s">
        <v>32</v>
      </c>
      <c r="D20" s="177">
        <v>0</v>
      </c>
    </row>
    <row r="21" ht="15" customHeight="1" spans="1:4">
      <c r="A21" s="120"/>
      <c r="B21" s="118"/>
      <c r="C21" s="130" t="s">
        <v>33</v>
      </c>
      <c r="D21" s="177">
        <v>0</v>
      </c>
    </row>
    <row r="22" ht="15" customHeight="1" spans="1:4">
      <c r="A22" s="120"/>
      <c r="B22" s="118"/>
      <c r="C22" s="130" t="s">
        <v>34</v>
      </c>
      <c r="D22" s="177">
        <v>0</v>
      </c>
    </row>
    <row r="23" ht="15" customHeight="1" spans="1:4">
      <c r="A23" s="120"/>
      <c r="B23" s="118"/>
      <c r="C23" s="130" t="s">
        <v>35</v>
      </c>
      <c r="D23" s="177">
        <v>0</v>
      </c>
    </row>
    <row r="24" ht="15" customHeight="1" spans="1:4">
      <c r="A24" s="120"/>
      <c r="B24" s="118"/>
      <c r="C24" s="130" t="s">
        <v>36</v>
      </c>
      <c r="D24" s="177">
        <v>0</v>
      </c>
    </row>
    <row r="25" ht="15" customHeight="1" spans="1:4">
      <c r="A25" s="120"/>
      <c r="B25" s="118"/>
      <c r="C25" s="130" t="s">
        <v>37</v>
      </c>
      <c r="D25" s="177">
        <v>678777.04</v>
      </c>
    </row>
    <row r="26" ht="15" customHeight="1" spans="1:4">
      <c r="A26" s="112"/>
      <c r="B26" s="118"/>
      <c r="C26" s="130" t="s">
        <v>38</v>
      </c>
      <c r="D26" s="177">
        <v>0</v>
      </c>
    </row>
    <row r="27" ht="15" customHeight="1" spans="1:4">
      <c r="A27" s="112"/>
      <c r="B27" s="118"/>
      <c r="C27" s="130" t="s">
        <v>39</v>
      </c>
      <c r="D27" s="177">
        <v>0</v>
      </c>
    </row>
    <row r="28" ht="15" customHeight="1" spans="1:4">
      <c r="A28" s="112"/>
      <c r="B28" s="118"/>
      <c r="C28" s="130" t="s">
        <v>40</v>
      </c>
      <c r="D28" s="177">
        <v>0</v>
      </c>
    </row>
    <row r="29" ht="15" customHeight="1" spans="1:4">
      <c r="A29" s="112"/>
      <c r="B29" s="118"/>
      <c r="C29" s="130" t="s">
        <v>41</v>
      </c>
      <c r="D29" s="177">
        <v>0</v>
      </c>
    </row>
    <row r="30" ht="15" customHeight="1" spans="1:4">
      <c r="A30" s="112"/>
      <c r="B30" s="118"/>
      <c r="C30" s="130" t="s">
        <v>42</v>
      </c>
      <c r="D30" s="177">
        <v>0</v>
      </c>
    </row>
    <row r="31" ht="15" customHeight="1" spans="1:4">
      <c r="A31" s="112"/>
      <c r="B31" s="118"/>
      <c r="C31" s="130" t="s">
        <v>43</v>
      </c>
      <c r="D31" s="177">
        <v>0</v>
      </c>
    </row>
    <row r="32" ht="15" customHeight="1" spans="1:4">
      <c r="A32" s="112"/>
      <c r="B32" s="118"/>
      <c r="C32" s="130" t="s">
        <v>44</v>
      </c>
      <c r="D32" s="177">
        <v>0</v>
      </c>
    </row>
    <row r="33" ht="15" customHeight="1" spans="1:4">
      <c r="A33" s="112"/>
      <c r="B33" s="118"/>
      <c r="C33" s="130" t="s">
        <v>45</v>
      </c>
      <c r="D33" s="177">
        <v>0</v>
      </c>
    </row>
    <row r="34" ht="15" customHeight="1" spans="1:4">
      <c r="A34" s="112"/>
      <c r="B34" s="118"/>
      <c r="C34" s="130" t="s">
        <v>46</v>
      </c>
      <c r="D34" s="177">
        <v>0</v>
      </c>
    </row>
    <row r="35" ht="15" customHeight="1" spans="1:4">
      <c r="A35" s="112"/>
      <c r="B35" s="118"/>
      <c r="C35" s="130" t="s">
        <v>47</v>
      </c>
      <c r="D35" s="6">
        <v>0</v>
      </c>
    </row>
    <row r="36" ht="15" customHeight="1" spans="1:4">
      <c r="A36" s="124" t="s">
        <v>48</v>
      </c>
      <c r="B36" s="125">
        <f>SUM(B6:B34)</f>
        <v>11150419.47</v>
      </c>
      <c r="C36" s="126" t="s">
        <v>49</v>
      </c>
      <c r="D36" s="6">
        <f>SUM(D6:D35)</f>
        <v>11150419.47</v>
      </c>
    </row>
    <row r="37" ht="15" customHeight="1" spans="1:4">
      <c r="A37" s="112" t="s">
        <v>50</v>
      </c>
      <c r="B37" s="118"/>
      <c r="C37" s="130" t="s">
        <v>51</v>
      </c>
      <c r="D37" s="177"/>
    </row>
    <row r="38" ht="15" customHeight="1" spans="1:4">
      <c r="A38" s="112" t="s">
        <v>52</v>
      </c>
      <c r="B38" s="118">
        <v>0</v>
      </c>
      <c r="C38" s="130" t="s">
        <v>53</v>
      </c>
      <c r="D38" s="177"/>
    </row>
    <row r="39" ht="15" customHeight="1" spans="1:4">
      <c r="A39" s="112"/>
      <c r="B39" s="118"/>
      <c r="C39" s="130" t="s">
        <v>54</v>
      </c>
      <c r="D39" s="177"/>
    </row>
    <row r="40" ht="15" customHeight="1" spans="1:4">
      <c r="A40" s="112"/>
      <c r="B40" s="133"/>
      <c r="C40" s="130"/>
      <c r="D40" s="6"/>
    </row>
    <row r="41" ht="15" customHeight="1" spans="1:4">
      <c r="A41" s="124" t="s">
        <v>55</v>
      </c>
      <c r="B41" s="137">
        <f>SUM(B36:B38)</f>
        <v>11150419.47</v>
      </c>
      <c r="C41" s="126" t="s">
        <v>56</v>
      </c>
      <c r="D41" s="6">
        <f>SUM(D36,D37,D39)</f>
        <v>11150419.47</v>
      </c>
    </row>
    <row r="42" ht="20.25" customHeight="1" spans="1:4">
      <c r="A42" s="141"/>
      <c r="B42" s="178"/>
      <c r="C42" s="143"/>
      <c r="D42" s="179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G14" sqref="G14"/>
    </sheetView>
  </sheetViews>
  <sheetFormatPr defaultColWidth="9" defaultRowHeight="11.25"/>
  <cols>
    <col min="1" max="1" width="4.87777777777778" customWidth="1"/>
    <col min="2" max="3" width="3.62222222222222" customWidth="1"/>
    <col min="4" max="4" width="9.12222222222222" customWidth="1"/>
    <col min="5" max="5" width="38" customWidth="1"/>
    <col min="6" max="6" width="17.6222222222222" customWidth="1"/>
    <col min="7" max="7" width="15.5" customWidth="1"/>
    <col min="8" max="15" width="14.8777777777778" customWidth="1"/>
    <col min="16" max="18" width="12.3777777777778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0"/>
      <c r="T1" s="94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64" t="s">
        <v>5</v>
      </c>
      <c r="B3" s="164"/>
      <c r="C3" s="164"/>
      <c r="D3" s="164"/>
      <c r="E3" s="12"/>
      <c r="F3" s="51"/>
      <c r="G3" s="51"/>
      <c r="H3" s="51"/>
      <c r="I3" s="51"/>
      <c r="J3" s="83"/>
      <c r="K3" s="83"/>
      <c r="L3" s="83"/>
      <c r="M3" s="83"/>
      <c r="N3" s="83"/>
      <c r="O3" s="83"/>
      <c r="P3" s="83"/>
      <c r="Q3" s="83"/>
      <c r="R3" s="83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4" t="s">
        <v>60</v>
      </c>
      <c r="G4" s="52" t="s">
        <v>61</v>
      </c>
      <c r="H4" s="98" t="s">
        <v>62</v>
      </c>
      <c r="I4" s="99"/>
      <c r="J4" s="101"/>
      <c r="K4" s="74" t="s">
        <v>63</v>
      </c>
      <c r="L4" s="22"/>
      <c r="M4" s="165" t="s">
        <v>64</v>
      </c>
      <c r="N4" s="166" t="s">
        <v>65</v>
      </c>
      <c r="O4" s="167"/>
      <c r="P4" s="167"/>
      <c r="Q4" s="167"/>
      <c r="R4" s="174"/>
      <c r="S4" s="74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76" t="s">
        <v>69</v>
      </c>
      <c r="E5" s="21" t="s">
        <v>70</v>
      </c>
      <c r="F5" s="22"/>
      <c r="G5" s="52"/>
      <c r="H5" s="92" t="s">
        <v>62</v>
      </c>
      <c r="I5" s="92" t="s">
        <v>71</v>
      </c>
      <c r="J5" s="92" t="s">
        <v>72</v>
      </c>
      <c r="K5" s="168" t="s">
        <v>73</v>
      </c>
      <c r="L5" s="22" t="s">
        <v>74</v>
      </c>
      <c r="M5" s="169"/>
      <c r="N5" s="170" t="s">
        <v>75</v>
      </c>
      <c r="O5" s="170" t="s">
        <v>76</v>
      </c>
      <c r="P5" s="170" t="s">
        <v>77</v>
      </c>
      <c r="Q5" s="170" t="s">
        <v>78</v>
      </c>
      <c r="R5" s="17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27"/>
      <c r="H6" s="93"/>
      <c r="I6" s="93"/>
      <c r="J6" s="93"/>
      <c r="K6" s="171"/>
      <c r="L6" s="28"/>
      <c r="M6" s="17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3">
        <v>11150419.47</v>
      </c>
      <c r="G7" s="64">
        <v>0</v>
      </c>
      <c r="H7" s="64">
        <v>11150419.47</v>
      </c>
      <c r="I7" s="64">
        <v>0</v>
      </c>
      <c r="J7" s="33" t="s">
        <v>16</v>
      </c>
      <c r="K7" s="173">
        <v>0</v>
      </c>
      <c r="L7" s="82" t="s">
        <v>16</v>
      </c>
      <c r="M7" s="82" t="s">
        <v>16</v>
      </c>
      <c r="N7" s="73" t="s">
        <v>16</v>
      </c>
      <c r="O7" s="173" t="s">
        <v>16</v>
      </c>
      <c r="P7" s="82"/>
      <c r="Q7" s="82"/>
      <c r="R7" s="175"/>
      <c r="S7" s="176">
        <v>0</v>
      </c>
      <c r="T7" s="176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3">
        <v>11150419.47</v>
      </c>
      <c r="G8" s="64">
        <v>0</v>
      </c>
      <c r="H8" s="64">
        <v>11150419.47</v>
      </c>
      <c r="I8" s="64">
        <v>0</v>
      </c>
      <c r="J8" s="33" t="s">
        <v>16</v>
      </c>
      <c r="K8" s="173">
        <v>0</v>
      </c>
      <c r="L8" s="82" t="s">
        <v>16</v>
      </c>
      <c r="M8" s="82" t="s">
        <v>16</v>
      </c>
      <c r="N8" s="73" t="s">
        <v>16</v>
      </c>
      <c r="O8" s="173" t="s">
        <v>16</v>
      </c>
      <c r="P8" s="82"/>
      <c r="Q8" s="82"/>
      <c r="R8" s="175"/>
      <c r="S8" s="176">
        <v>0</v>
      </c>
      <c r="T8" s="176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3">
        <v>5061810.18</v>
      </c>
      <c r="G9" s="64">
        <v>0</v>
      </c>
      <c r="H9" s="64">
        <v>5061810.18</v>
      </c>
      <c r="I9" s="64">
        <v>0</v>
      </c>
      <c r="J9" s="33" t="s">
        <v>16</v>
      </c>
      <c r="K9" s="173">
        <v>0</v>
      </c>
      <c r="L9" s="82" t="s">
        <v>16</v>
      </c>
      <c r="M9" s="82" t="s">
        <v>16</v>
      </c>
      <c r="N9" s="73" t="s">
        <v>16</v>
      </c>
      <c r="O9" s="173" t="s">
        <v>16</v>
      </c>
      <c r="P9" s="82"/>
      <c r="Q9" s="82"/>
      <c r="R9" s="175"/>
      <c r="S9" s="176">
        <v>0</v>
      </c>
      <c r="T9" s="176"/>
    </row>
    <row r="10" ht="20.1" customHeight="1" spans="1:20">
      <c r="A10" s="30" t="s">
        <v>84</v>
      </c>
      <c r="B10" s="30" t="s">
        <v>85</v>
      </c>
      <c r="C10" s="30" t="s">
        <v>89</v>
      </c>
      <c r="D10" s="30" t="s">
        <v>87</v>
      </c>
      <c r="E10" s="30" t="s">
        <v>90</v>
      </c>
      <c r="F10" s="63">
        <v>2939000</v>
      </c>
      <c r="G10" s="64">
        <v>0</v>
      </c>
      <c r="H10" s="64">
        <v>2939000</v>
      </c>
      <c r="I10" s="64">
        <v>0</v>
      </c>
      <c r="J10" s="33" t="s">
        <v>16</v>
      </c>
      <c r="K10" s="173">
        <v>0</v>
      </c>
      <c r="L10" s="82" t="s">
        <v>16</v>
      </c>
      <c r="M10" s="82" t="s">
        <v>16</v>
      </c>
      <c r="N10" s="73" t="s">
        <v>16</v>
      </c>
      <c r="O10" s="173" t="s">
        <v>16</v>
      </c>
      <c r="P10" s="82"/>
      <c r="Q10" s="82"/>
      <c r="R10" s="175"/>
      <c r="S10" s="176">
        <v>0</v>
      </c>
      <c r="T10" s="176"/>
    </row>
    <row r="11" ht="20.1" customHeight="1" spans="1:20">
      <c r="A11" s="30" t="s">
        <v>84</v>
      </c>
      <c r="B11" s="30" t="s">
        <v>85</v>
      </c>
      <c r="C11" s="30" t="s">
        <v>91</v>
      </c>
      <c r="D11" s="30" t="s">
        <v>87</v>
      </c>
      <c r="E11" s="30" t="s">
        <v>92</v>
      </c>
      <c r="F11" s="63">
        <v>904188.72</v>
      </c>
      <c r="G11" s="64">
        <v>0</v>
      </c>
      <c r="H11" s="64">
        <v>904188.72</v>
      </c>
      <c r="I11" s="64">
        <v>0</v>
      </c>
      <c r="J11" s="33" t="s">
        <v>16</v>
      </c>
      <c r="K11" s="173">
        <v>0</v>
      </c>
      <c r="L11" s="82" t="s">
        <v>16</v>
      </c>
      <c r="M11" s="82" t="s">
        <v>16</v>
      </c>
      <c r="N11" s="73" t="s">
        <v>16</v>
      </c>
      <c r="O11" s="173" t="s">
        <v>16</v>
      </c>
      <c r="P11" s="82"/>
      <c r="Q11" s="82"/>
      <c r="R11" s="175"/>
      <c r="S11" s="176">
        <v>0</v>
      </c>
      <c r="T11" s="176"/>
    </row>
    <row r="12" ht="20.1" customHeight="1" spans="1:20">
      <c r="A12" s="30" t="s">
        <v>84</v>
      </c>
      <c r="B12" s="30" t="s">
        <v>93</v>
      </c>
      <c r="C12" s="30" t="s">
        <v>94</v>
      </c>
      <c r="D12" s="30" t="s">
        <v>87</v>
      </c>
      <c r="E12" s="30" t="s">
        <v>95</v>
      </c>
      <c r="F12" s="63">
        <v>52870.5</v>
      </c>
      <c r="G12" s="64">
        <v>0</v>
      </c>
      <c r="H12" s="64">
        <v>52870.5</v>
      </c>
      <c r="I12" s="64">
        <v>0</v>
      </c>
      <c r="J12" s="33" t="s">
        <v>16</v>
      </c>
      <c r="K12" s="173">
        <v>0</v>
      </c>
      <c r="L12" s="82" t="s">
        <v>16</v>
      </c>
      <c r="M12" s="82" t="s">
        <v>16</v>
      </c>
      <c r="N12" s="73" t="s">
        <v>16</v>
      </c>
      <c r="O12" s="173" t="s">
        <v>16</v>
      </c>
      <c r="P12" s="82"/>
      <c r="Q12" s="82"/>
      <c r="R12" s="175"/>
      <c r="S12" s="176">
        <v>0</v>
      </c>
      <c r="T12" s="176"/>
    </row>
    <row r="13" ht="20.1" customHeight="1" spans="1:20">
      <c r="A13" s="30" t="s">
        <v>96</v>
      </c>
      <c r="B13" s="30" t="s">
        <v>97</v>
      </c>
      <c r="C13" s="30" t="s">
        <v>97</v>
      </c>
      <c r="D13" s="30" t="s">
        <v>87</v>
      </c>
      <c r="E13" s="30" t="s">
        <v>98</v>
      </c>
      <c r="F13" s="63">
        <v>682611.58</v>
      </c>
      <c r="G13" s="64">
        <v>0</v>
      </c>
      <c r="H13" s="64">
        <v>682611.58</v>
      </c>
      <c r="I13" s="64">
        <v>0</v>
      </c>
      <c r="J13" s="33" t="s">
        <v>16</v>
      </c>
      <c r="K13" s="173">
        <v>0</v>
      </c>
      <c r="L13" s="82" t="s">
        <v>16</v>
      </c>
      <c r="M13" s="82" t="s">
        <v>16</v>
      </c>
      <c r="N13" s="73" t="s">
        <v>16</v>
      </c>
      <c r="O13" s="173" t="s">
        <v>16</v>
      </c>
      <c r="P13" s="82"/>
      <c r="Q13" s="82"/>
      <c r="R13" s="175"/>
      <c r="S13" s="176">
        <v>0</v>
      </c>
      <c r="T13" s="176"/>
    </row>
    <row r="14" ht="20.1" customHeight="1" spans="1:20">
      <c r="A14" s="30" t="s">
        <v>96</v>
      </c>
      <c r="B14" s="30" t="s">
        <v>97</v>
      </c>
      <c r="C14" s="30" t="s">
        <v>94</v>
      </c>
      <c r="D14" s="30" t="s">
        <v>87</v>
      </c>
      <c r="E14" s="30" t="s">
        <v>99</v>
      </c>
      <c r="F14" s="63">
        <v>341305.78</v>
      </c>
      <c r="G14" s="64">
        <v>0</v>
      </c>
      <c r="H14" s="64">
        <v>341305.78</v>
      </c>
      <c r="I14" s="64">
        <v>0</v>
      </c>
      <c r="J14" s="33" t="s">
        <v>16</v>
      </c>
      <c r="K14" s="173">
        <v>0</v>
      </c>
      <c r="L14" s="82" t="s">
        <v>16</v>
      </c>
      <c r="M14" s="82" t="s">
        <v>16</v>
      </c>
      <c r="N14" s="73" t="s">
        <v>16</v>
      </c>
      <c r="O14" s="173" t="s">
        <v>16</v>
      </c>
      <c r="P14" s="82"/>
      <c r="Q14" s="82"/>
      <c r="R14" s="175"/>
      <c r="S14" s="176">
        <v>0</v>
      </c>
      <c r="T14" s="176"/>
    </row>
    <row r="15" ht="20.1" customHeight="1" spans="1:20">
      <c r="A15" s="30" t="s">
        <v>100</v>
      </c>
      <c r="B15" s="30" t="s">
        <v>101</v>
      </c>
      <c r="C15" s="30" t="s">
        <v>86</v>
      </c>
      <c r="D15" s="30" t="s">
        <v>87</v>
      </c>
      <c r="E15" s="30" t="s">
        <v>102</v>
      </c>
      <c r="F15" s="63">
        <v>325950.94</v>
      </c>
      <c r="G15" s="64">
        <v>0</v>
      </c>
      <c r="H15" s="64">
        <v>325950.94</v>
      </c>
      <c r="I15" s="64">
        <v>0</v>
      </c>
      <c r="J15" s="33" t="s">
        <v>16</v>
      </c>
      <c r="K15" s="173">
        <v>0</v>
      </c>
      <c r="L15" s="82" t="s">
        <v>16</v>
      </c>
      <c r="M15" s="82" t="s">
        <v>16</v>
      </c>
      <c r="N15" s="73" t="s">
        <v>16</v>
      </c>
      <c r="O15" s="173" t="s">
        <v>16</v>
      </c>
      <c r="P15" s="82"/>
      <c r="Q15" s="82"/>
      <c r="R15" s="175"/>
      <c r="S15" s="176">
        <v>0</v>
      </c>
      <c r="T15" s="176"/>
    </row>
    <row r="16" ht="20.1" customHeight="1" spans="1:20">
      <c r="A16" s="30" t="s">
        <v>100</v>
      </c>
      <c r="B16" s="30" t="s">
        <v>101</v>
      </c>
      <c r="C16" s="30" t="s">
        <v>89</v>
      </c>
      <c r="D16" s="30" t="s">
        <v>87</v>
      </c>
      <c r="E16" s="30" t="s">
        <v>103</v>
      </c>
      <c r="F16" s="63">
        <v>69960.33</v>
      </c>
      <c r="G16" s="64">
        <v>0</v>
      </c>
      <c r="H16" s="64">
        <v>69960.33</v>
      </c>
      <c r="I16" s="64">
        <v>0</v>
      </c>
      <c r="J16" s="33" t="s">
        <v>16</v>
      </c>
      <c r="K16" s="173">
        <v>0</v>
      </c>
      <c r="L16" s="82" t="s">
        <v>16</v>
      </c>
      <c r="M16" s="82" t="s">
        <v>16</v>
      </c>
      <c r="N16" s="73" t="s">
        <v>16</v>
      </c>
      <c r="O16" s="173" t="s">
        <v>16</v>
      </c>
      <c r="P16" s="82"/>
      <c r="Q16" s="82"/>
      <c r="R16" s="175"/>
      <c r="S16" s="176">
        <v>0</v>
      </c>
      <c r="T16" s="176"/>
    </row>
    <row r="17" ht="20.1" customHeight="1" spans="1:20">
      <c r="A17" s="30" t="s">
        <v>100</v>
      </c>
      <c r="B17" s="30" t="s">
        <v>101</v>
      </c>
      <c r="C17" s="30" t="s">
        <v>85</v>
      </c>
      <c r="D17" s="30" t="s">
        <v>87</v>
      </c>
      <c r="E17" s="30" t="s">
        <v>104</v>
      </c>
      <c r="F17" s="63">
        <v>80279.76</v>
      </c>
      <c r="G17" s="64">
        <v>0</v>
      </c>
      <c r="H17" s="64">
        <v>80279.76</v>
      </c>
      <c r="I17" s="64">
        <v>0</v>
      </c>
      <c r="J17" s="33" t="s">
        <v>16</v>
      </c>
      <c r="K17" s="173">
        <v>0</v>
      </c>
      <c r="L17" s="82" t="s">
        <v>16</v>
      </c>
      <c r="M17" s="82" t="s">
        <v>16</v>
      </c>
      <c r="N17" s="73" t="s">
        <v>16</v>
      </c>
      <c r="O17" s="173" t="s">
        <v>16</v>
      </c>
      <c r="P17" s="82"/>
      <c r="Q17" s="82"/>
      <c r="R17" s="175"/>
      <c r="S17" s="176">
        <v>0</v>
      </c>
      <c r="T17" s="176"/>
    </row>
    <row r="18" ht="20.1" customHeight="1" spans="1:20">
      <c r="A18" s="30" t="s">
        <v>100</v>
      </c>
      <c r="B18" s="30" t="s">
        <v>101</v>
      </c>
      <c r="C18" s="30" t="s">
        <v>105</v>
      </c>
      <c r="D18" s="30" t="s">
        <v>87</v>
      </c>
      <c r="E18" s="30" t="s">
        <v>106</v>
      </c>
      <c r="F18" s="63">
        <v>13664.64</v>
      </c>
      <c r="G18" s="64">
        <v>0</v>
      </c>
      <c r="H18" s="64">
        <v>13664.64</v>
      </c>
      <c r="I18" s="64">
        <v>0</v>
      </c>
      <c r="J18" s="33" t="s">
        <v>16</v>
      </c>
      <c r="K18" s="173">
        <v>0</v>
      </c>
      <c r="L18" s="82" t="s">
        <v>16</v>
      </c>
      <c r="M18" s="82" t="s">
        <v>16</v>
      </c>
      <c r="N18" s="73" t="s">
        <v>16</v>
      </c>
      <c r="O18" s="173" t="s">
        <v>16</v>
      </c>
      <c r="P18" s="82"/>
      <c r="Q18" s="82"/>
      <c r="R18" s="175"/>
      <c r="S18" s="176">
        <v>0</v>
      </c>
      <c r="T18" s="176"/>
    </row>
    <row r="19" ht="20.1" customHeight="1" spans="1:20">
      <c r="A19" s="30" t="s">
        <v>107</v>
      </c>
      <c r="B19" s="30" t="s">
        <v>89</v>
      </c>
      <c r="C19" s="30" t="s">
        <v>86</v>
      </c>
      <c r="D19" s="30" t="s">
        <v>87</v>
      </c>
      <c r="E19" s="30" t="s">
        <v>108</v>
      </c>
      <c r="F19" s="63">
        <v>678777.04</v>
      </c>
      <c r="G19" s="64">
        <v>0</v>
      </c>
      <c r="H19" s="64">
        <v>678777.04</v>
      </c>
      <c r="I19" s="64">
        <v>0</v>
      </c>
      <c r="J19" s="33" t="s">
        <v>16</v>
      </c>
      <c r="K19" s="173">
        <v>0</v>
      </c>
      <c r="L19" s="82" t="s">
        <v>16</v>
      </c>
      <c r="M19" s="82" t="s">
        <v>16</v>
      </c>
      <c r="N19" s="73" t="s">
        <v>16</v>
      </c>
      <c r="O19" s="173" t="s">
        <v>16</v>
      </c>
      <c r="P19" s="82"/>
      <c r="Q19" s="82"/>
      <c r="R19" s="175"/>
      <c r="S19" s="176">
        <v>0</v>
      </c>
      <c r="T19" s="176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showGridLines="0" showZeros="0" workbookViewId="0">
      <selection activeCell="A9" sqref="$A9:$XFD9"/>
    </sheetView>
  </sheetViews>
  <sheetFormatPr defaultColWidth="9" defaultRowHeight="11.25"/>
  <cols>
    <col min="1" max="1" width="5" customWidth="1"/>
    <col min="2" max="3" width="3.62222222222222" customWidth="1"/>
    <col min="4" max="4" width="10.1222222222222" customWidth="1"/>
    <col min="5" max="5" width="50.8777777777778" customWidth="1"/>
    <col min="6" max="10" width="14.5" customWidth="1"/>
    <col min="11" max="12" width="10.6222222222222" customWidth="1"/>
  </cols>
  <sheetData>
    <row r="1" ht="20.1" customHeight="1" spans="1:10">
      <c r="A1" s="48"/>
      <c r="B1" s="144"/>
      <c r="C1" s="144"/>
      <c r="D1" s="144"/>
      <c r="E1" s="144"/>
      <c r="F1" s="144"/>
      <c r="G1" s="144"/>
      <c r="H1" s="144"/>
      <c r="I1" s="144"/>
      <c r="J1" s="161" t="s">
        <v>109</v>
      </c>
    </row>
    <row r="2" ht="20.1" customHeight="1" spans="1:10">
      <c r="A2" s="10" t="s">
        <v>110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03" t="s">
        <v>5</v>
      </c>
      <c r="B3" s="104"/>
      <c r="C3" s="104"/>
      <c r="D3" s="104"/>
      <c r="E3" s="104"/>
      <c r="F3" s="145"/>
      <c r="G3" s="145"/>
      <c r="H3" s="145"/>
      <c r="I3" s="145"/>
      <c r="J3" s="14" t="s">
        <v>6</v>
      </c>
    </row>
    <row r="4" ht="20.1" customHeight="1" spans="1:10">
      <c r="A4" s="105" t="s">
        <v>59</v>
      </c>
      <c r="B4" s="107"/>
      <c r="C4" s="107"/>
      <c r="D4" s="107"/>
      <c r="E4" s="106"/>
      <c r="F4" s="146" t="s">
        <v>60</v>
      </c>
      <c r="G4" s="147" t="s">
        <v>111</v>
      </c>
      <c r="H4" s="148" t="s">
        <v>112</v>
      </c>
      <c r="I4" s="148" t="s">
        <v>113</v>
      </c>
      <c r="J4" s="153" t="s">
        <v>114</v>
      </c>
    </row>
    <row r="5" ht="20.1" customHeight="1" spans="1:10">
      <c r="A5" s="105" t="s">
        <v>68</v>
      </c>
      <c r="B5" s="107"/>
      <c r="C5" s="106"/>
      <c r="D5" s="149" t="s">
        <v>69</v>
      </c>
      <c r="E5" s="150" t="s">
        <v>115</v>
      </c>
      <c r="F5" s="147"/>
      <c r="G5" s="147"/>
      <c r="H5" s="148"/>
      <c r="I5" s="148"/>
      <c r="J5" s="153"/>
    </row>
    <row r="6" ht="15" customHeight="1" spans="1:10">
      <c r="A6" s="151" t="s">
        <v>80</v>
      </c>
      <c r="B6" s="151" t="s">
        <v>81</v>
      </c>
      <c r="C6" s="152" t="s">
        <v>82</v>
      </c>
      <c r="D6" s="153"/>
      <c r="E6" s="154"/>
      <c r="F6" s="155"/>
      <c r="G6" s="155"/>
      <c r="H6" s="156"/>
      <c r="I6" s="156"/>
      <c r="J6" s="162"/>
    </row>
    <row r="7" ht="20.1" customHeight="1" spans="1:10">
      <c r="A7" s="157" t="s">
        <v>16</v>
      </c>
      <c r="B7" s="157" t="s">
        <v>16</v>
      </c>
      <c r="C7" s="157" t="s">
        <v>16</v>
      </c>
      <c r="D7" s="158" t="s">
        <v>16</v>
      </c>
      <c r="E7" s="158" t="s">
        <v>60</v>
      </c>
      <c r="F7" s="159">
        <f t="shared" ref="F7:F19" si="0">SUM(G7:J7)</f>
        <v>11150419.47</v>
      </c>
      <c r="G7" s="160">
        <v>8211419.47</v>
      </c>
      <c r="H7" s="160">
        <v>2939000</v>
      </c>
      <c r="I7" s="160"/>
      <c r="J7" s="163"/>
    </row>
    <row r="8" ht="20.1" customHeight="1" spans="1:10">
      <c r="A8" s="157" t="s">
        <v>16</v>
      </c>
      <c r="B8" s="157" t="s">
        <v>16</v>
      </c>
      <c r="C8" s="157" t="s">
        <v>16</v>
      </c>
      <c r="D8" s="158" t="s">
        <v>83</v>
      </c>
      <c r="E8" s="158" t="s">
        <v>0</v>
      </c>
      <c r="F8" s="159">
        <f t="shared" si="0"/>
        <v>11150419.47</v>
      </c>
      <c r="G8" s="160">
        <v>8211419.47</v>
      </c>
      <c r="H8" s="160">
        <v>2939000</v>
      </c>
      <c r="I8" s="160"/>
      <c r="J8" s="163"/>
    </row>
    <row r="9" ht="20.1" customHeight="1" spans="1:10">
      <c r="A9" s="157" t="s">
        <v>84</v>
      </c>
      <c r="B9" s="157" t="s">
        <v>85</v>
      </c>
      <c r="C9" s="157" t="s">
        <v>86</v>
      </c>
      <c r="D9" s="158" t="s">
        <v>87</v>
      </c>
      <c r="E9" s="158" t="s">
        <v>88</v>
      </c>
      <c r="F9" s="159">
        <f t="shared" si="0"/>
        <v>5061810.18</v>
      </c>
      <c r="G9" s="160">
        <v>5061810.18</v>
      </c>
      <c r="H9" s="160">
        <v>0</v>
      </c>
      <c r="I9" s="160"/>
      <c r="J9" s="163"/>
    </row>
    <row r="10" ht="20.1" customHeight="1" spans="1:10">
      <c r="A10" s="157" t="s">
        <v>84</v>
      </c>
      <c r="B10" s="157" t="s">
        <v>85</v>
      </c>
      <c r="C10" s="157" t="s">
        <v>89</v>
      </c>
      <c r="D10" s="158" t="s">
        <v>87</v>
      </c>
      <c r="E10" s="158" t="s">
        <v>90</v>
      </c>
      <c r="F10" s="159">
        <f t="shared" si="0"/>
        <v>2939000</v>
      </c>
      <c r="G10" s="160">
        <v>0</v>
      </c>
      <c r="H10" s="160">
        <v>2939000</v>
      </c>
      <c r="I10" s="160"/>
      <c r="J10" s="163"/>
    </row>
    <row r="11" ht="20.1" customHeight="1" spans="1:10">
      <c r="A11" s="157" t="s">
        <v>84</v>
      </c>
      <c r="B11" s="157" t="s">
        <v>85</v>
      </c>
      <c r="C11" s="157" t="s">
        <v>91</v>
      </c>
      <c r="D11" s="158" t="s">
        <v>87</v>
      </c>
      <c r="E11" s="158" t="s">
        <v>92</v>
      </c>
      <c r="F11" s="159">
        <f t="shared" si="0"/>
        <v>904188.72</v>
      </c>
      <c r="G11" s="160">
        <v>904188.72</v>
      </c>
      <c r="H11" s="160">
        <v>0</v>
      </c>
      <c r="I11" s="160"/>
      <c r="J11" s="163"/>
    </row>
    <row r="12" ht="20.1" customHeight="1" spans="1:10">
      <c r="A12" s="157" t="s">
        <v>84</v>
      </c>
      <c r="B12" s="157" t="s">
        <v>93</v>
      </c>
      <c r="C12" s="157" t="s">
        <v>94</v>
      </c>
      <c r="D12" s="158" t="s">
        <v>87</v>
      </c>
      <c r="E12" s="158" t="s">
        <v>95</v>
      </c>
      <c r="F12" s="159">
        <f t="shared" si="0"/>
        <v>52870.5</v>
      </c>
      <c r="G12" s="160">
        <v>52870.5</v>
      </c>
      <c r="H12" s="160">
        <v>0</v>
      </c>
      <c r="I12" s="160"/>
      <c r="J12" s="163"/>
    </row>
    <row r="13" ht="20.1" customHeight="1" spans="1:10">
      <c r="A13" s="157" t="s">
        <v>96</v>
      </c>
      <c r="B13" s="157" t="s">
        <v>97</v>
      </c>
      <c r="C13" s="157" t="s">
        <v>97</v>
      </c>
      <c r="D13" s="158" t="s">
        <v>87</v>
      </c>
      <c r="E13" s="158" t="s">
        <v>98</v>
      </c>
      <c r="F13" s="159">
        <f t="shared" si="0"/>
        <v>682611.58</v>
      </c>
      <c r="G13" s="160">
        <v>682611.58</v>
      </c>
      <c r="H13" s="160">
        <v>0</v>
      </c>
      <c r="I13" s="160"/>
      <c r="J13" s="163"/>
    </row>
    <row r="14" ht="20.1" customHeight="1" spans="1:10">
      <c r="A14" s="157" t="s">
        <v>96</v>
      </c>
      <c r="B14" s="157" t="s">
        <v>97</v>
      </c>
      <c r="C14" s="157" t="s">
        <v>94</v>
      </c>
      <c r="D14" s="158" t="s">
        <v>87</v>
      </c>
      <c r="E14" s="158" t="s">
        <v>99</v>
      </c>
      <c r="F14" s="159">
        <f t="shared" si="0"/>
        <v>341305.78</v>
      </c>
      <c r="G14" s="160">
        <v>341305.78</v>
      </c>
      <c r="H14" s="160">
        <v>0</v>
      </c>
      <c r="I14" s="160"/>
      <c r="J14" s="163"/>
    </row>
    <row r="15" ht="20.1" customHeight="1" spans="1:10">
      <c r="A15" s="157" t="s">
        <v>100</v>
      </c>
      <c r="B15" s="157" t="s">
        <v>101</v>
      </c>
      <c r="C15" s="157" t="s">
        <v>86</v>
      </c>
      <c r="D15" s="158" t="s">
        <v>87</v>
      </c>
      <c r="E15" s="158" t="s">
        <v>102</v>
      </c>
      <c r="F15" s="159">
        <f t="shared" si="0"/>
        <v>325950.94</v>
      </c>
      <c r="G15" s="160">
        <v>325950.94</v>
      </c>
      <c r="H15" s="160">
        <v>0</v>
      </c>
      <c r="I15" s="160"/>
      <c r="J15" s="163"/>
    </row>
    <row r="16" ht="20.1" customHeight="1" spans="1:10">
      <c r="A16" s="157" t="s">
        <v>100</v>
      </c>
      <c r="B16" s="157" t="s">
        <v>101</v>
      </c>
      <c r="C16" s="157" t="s">
        <v>89</v>
      </c>
      <c r="D16" s="158" t="s">
        <v>87</v>
      </c>
      <c r="E16" s="158" t="s">
        <v>103</v>
      </c>
      <c r="F16" s="159">
        <f t="shared" si="0"/>
        <v>69960.33</v>
      </c>
      <c r="G16" s="160">
        <v>69960.33</v>
      </c>
      <c r="H16" s="160">
        <v>0</v>
      </c>
      <c r="I16" s="160"/>
      <c r="J16" s="163"/>
    </row>
    <row r="17" ht="20.1" customHeight="1" spans="1:10">
      <c r="A17" s="157" t="s">
        <v>100</v>
      </c>
      <c r="B17" s="157" t="s">
        <v>101</v>
      </c>
      <c r="C17" s="157" t="s">
        <v>85</v>
      </c>
      <c r="D17" s="158" t="s">
        <v>87</v>
      </c>
      <c r="E17" s="158" t="s">
        <v>104</v>
      </c>
      <c r="F17" s="159">
        <f t="shared" si="0"/>
        <v>80279.76</v>
      </c>
      <c r="G17" s="160">
        <v>80279.76</v>
      </c>
      <c r="H17" s="160">
        <v>0</v>
      </c>
      <c r="I17" s="160"/>
      <c r="J17" s="163"/>
    </row>
    <row r="18" ht="20.1" customHeight="1" spans="1:10">
      <c r="A18" s="157" t="s">
        <v>100</v>
      </c>
      <c r="B18" s="157" t="s">
        <v>101</v>
      </c>
      <c r="C18" s="157" t="s">
        <v>105</v>
      </c>
      <c r="D18" s="158" t="s">
        <v>87</v>
      </c>
      <c r="E18" s="158" t="s">
        <v>106</v>
      </c>
      <c r="F18" s="159">
        <f t="shared" si="0"/>
        <v>13664.64</v>
      </c>
      <c r="G18" s="160">
        <v>13664.64</v>
      </c>
      <c r="H18" s="160">
        <v>0</v>
      </c>
      <c r="I18" s="160"/>
      <c r="J18" s="163"/>
    </row>
    <row r="19" ht="20.1" customHeight="1" spans="1:10">
      <c r="A19" s="157" t="s">
        <v>107</v>
      </c>
      <c r="B19" s="157" t="s">
        <v>89</v>
      </c>
      <c r="C19" s="157" t="s">
        <v>86</v>
      </c>
      <c r="D19" s="158" t="s">
        <v>87</v>
      </c>
      <c r="E19" s="158" t="s">
        <v>108</v>
      </c>
      <c r="F19" s="159">
        <f t="shared" si="0"/>
        <v>678777.04</v>
      </c>
      <c r="G19" s="160">
        <v>678777.04</v>
      </c>
      <c r="H19" s="160">
        <v>0</v>
      </c>
      <c r="I19" s="160"/>
      <c r="J19" s="16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topLeftCell="A4" workbookViewId="0">
      <selection activeCell="A1" sqref="A1"/>
    </sheetView>
  </sheetViews>
  <sheetFormatPr defaultColWidth="9" defaultRowHeight="11.25" outlineLevelCol="7"/>
  <cols>
    <col min="1" max="1" width="31.5" customWidth="1"/>
    <col min="2" max="2" width="24.8777777777778" customWidth="1"/>
    <col min="3" max="3" width="31.5" customWidth="1"/>
    <col min="4" max="4" width="24.1222222222222" customWidth="1"/>
    <col min="5" max="8" width="19.8777777777778" customWidth="1"/>
  </cols>
  <sheetData>
    <row r="1" ht="15.75" customHeight="1" spans="1:8">
      <c r="A1" s="102"/>
      <c r="B1" s="102"/>
      <c r="C1" s="102"/>
      <c r="D1" s="102"/>
      <c r="E1" s="102"/>
      <c r="F1" s="102"/>
      <c r="G1" s="102"/>
      <c r="H1" s="14" t="s">
        <v>116</v>
      </c>
    </row>
    <row r="2" ht="20.25" customHeight="1" spans="1:8">
      <c r="A2" s="10" t="s">
        <v>117</v>
      </c>
      <c r="B2" s="10"/>
      <c r="C2" s="10"/>
      <c r="D2" s="10"/>
      <c r="E2" s="10"/>
      <c r="F2" s="10"/>
      <c r="G2" s="10"/>
      <c r="H2" s="10"/>
    </row>
    <row r="3" ht="20.25" customHeight="1" spans="1:8">
      <c r="A3" s="103" t="s">
        <v>5</v>
      </c>
      <c r="B3" s="104"/>
      <c r="C3" s="48"/>
      <c r="D3" s="48"/>
      <c r="E3" s="48"/>
      <c r="F3" s="48"/>
      <c r="G3" s="48"/>
      <c r="H3" s="14" t="s">
        <v>6</v>
      </c>
    </row>
    <row r="4" ht="20.25" customHeight="1" spans="1:8">
      <c r="A4" s="105" t="s">
        <v>7</v>
      </c>
      <c r="B4" s="106"/>
      <c r="C4" s="105" t="s">
        <v>8</v>
      </c>
      <c r="D4" s="107"/>
      <c r="E4" s="107"/>
      <c r="F4" s="107"/>
      <c r="G4" s="107"/>
      <c r="H4" s="106"/>
    </row>
    <row r="5" ht="34.5" customHeight="1" spans="1:8">
      <c r="A5" s="108" t="s">
        <v>9</v>
      </c>
      <c r="B5" s="109" t="s">
        <v>10</v>
      </c>
      <c r="C5" s="108" t="s">
        <v>9</v>
      </c>
      <c r="D5" s="109" t="s">
        <v>60</v>
      </c>
      <c r="E5" s="109" t="s">
        <v>118</v>
      </c>
      <c r="F5" s="110" t="s">
        <v>119</v>
      </c>
      <c r="G5" s="109" t="s">
        <v>120</v>
      </c>
      <c r="H5" s="111" t="s">
        <v>121</v>
      </c>
    </row>
    <row r="6" ht="20.25" customHeight="1" spans="1:8">
      <c r="A6" s="112" t="s">
        <v>122</v>
      </c>
      <c r="B6" s="113">
        <f>SUM(B7:B9)</f>
        <v>11150419.47</v>
      </c>
      <c r="C6" s="114" t="s">
        <v>123</v>
      </c>
      <c r="D6" s="115">
        <f>SUM(E6,F6,G6,H6)</f>
        <v>11150419.47</v>
      </c>
      <c r="E6" s="115">
        <f t="shared" ref="E6:H6" si="0">SUM(E7:E36)</f>
        <v>11150419.47</v>
      </c>
      <c r="F6" s="115">
        <f t="shared" si="0"/>
        <v>0</v>
      </c>
      <c r="G6" s="115">
        <f t="shared" si="0"/>
        <v>0</v>
      </c>
      <c r="H6" s="115">
        <f t="shared" si="0"/>
        <v>0</v>
      </c>
    </row>
    <row r="7" ht="20.25" customHeight="1" spans="1:8">
      <c r="A7" s="112" t="s">
        <v>124</v>
      </c>
      <c r="B7" s="115">
        <v>11150419.47</v>
      </c>
      <c r="C7" s="114" t="s">
        <v>125</v>
      </c>
      <c r="D7" s="6">
        <f t="shared" ref="D7:D37" si="1">SUM(E7:H7)</f>
        <v>8957869.4</v>
      </c>
      <c r="E7" s="115">
        <v>8957869.4</v>
      </c>
      <c r="F7" s="115">
        <v>0</v>
      </c>
      <c r="G7" s="116" t="s">
        <v>16</v>
      </c>
      <c r="H7" s="115">
        <v>0</v>
      </c>
    </row>
    <row r="8" ht="20.25" customHeight="1" spans="1:8">
      <c r="A8" s="112" t="s">
        <v>126</v>
      </c>
      <c r="B8" s="117">
        <v>0</v>
      </c>
      <c r="C8" s="114" t="s">
        <v>127</v>
      </c>
      <c r="D8" s="6">
        <f t="shared" si="1"/>
        <v>0</v>
      </c>
      <c r="E8" s="117">
        <v>0</v>
      </c>
      <c r="F8" s="117">
        <v>0</v>
      </c>
      <c r="G8" s="116" t="s">
        <v>16</v>
      </c>
      <c r="H8" s="117">
        <v>0</v>
      </c>
    </row>
    <row r="9" ht="20.25" customHeight="1" spans="1:8">
      <c r="A9" s="112" t="s">
        <v>128</v>
      </c>
      <c r="B9" s="118" t="s">
        <v>16</v>
      </c>
      <c r="C9" s="114" t="s">
        <v>129</v>
      </c>
      <c r="D9" s="6">
        <f t="shared" si="1"/>
        <v>0</v>
      </c>
      <c r="E9" s="117">
        <v>0</v>
      </c>
      <c r="F9" s="117">
        <v>0</v>
      </c>
      <c r="G9" s="116" t="s">
        <v>16</v>
      </c>
      <c r="H9" s="117">
        <v>0</v>
      </c>
    </row>
    <row r="10" ht="20.25" customHeight="1" spans="1:8">
      <c r="A10" s="112" t="s">
        <v>130</v>
      </c>
      <c r="B10" s="119">
        <f>SUM(B11:B14)</f>
        <v>0</v>
      </c>
      <c r="C10" s="114" t="s">
        <v>131</v>
      </c>
      <c r="D10" s="6">
        <f t="shared" si="1"/>
        <v>0</v>
      </c>
      <c r="E10" s="117">
        <v>0</v>
      </c>
      <c r="F10" s="117">
        <v>0</v>
      </c>
      <c r="G10" s="116" t="s">
        <v>16</v>
      </c>
      <c r="H10" s="117">
        <v>0</v>
      </c>
    </row>
    <row r="11" ht="20.25" customHeight="1" spans="1:8">
      <c r="A11" s="112" t="s">
        <v>124</v>
      </c>
      <c r="B11" s="117">
        <v>0</v>
      </c>
      <c r="C11" s="114" t="s">
        <v>132</v>
      </c>
      <c r="D11" s="6">
        <f t="shared" si="1"/>
        <v>0</v>
      </c>
      <c r="E11" s="117">
        <v>0</v>
      </c>
      <c r="F11" s="117">
        <v>0</v>
      </c>
      <c r="G11" s="116" t="s">
        <v>16</v>
      </c>
      <c r="H11" s="117">
        <v>0</v>
      </c>
    </row>
    <row r="12" ht="20.25" customHeight="1" spans="1:8">
      <c r="A12" s="112" t="s">
        <v>126</v>
      </c>
      <c r="B12" s="117">
        <v>0</v>
      </c>
      <c r="C12" s="114" t="s">
        <v>133</v>
      </c>
      <c r="D12" s="6">
        <f t="shared" si="1"/>
        <v>0</v>
      </c>
      <c r="E12" s="117">
        <v>0</v>
      </c>
      <c r="F12" s="117">
        <v>0</v>
      </c>
      <c r="G12" s="116" t="s">
        <v>16</v>
      </c>
      <c r="H12" s="117">
        <v>0</v>
      </c>
    </row>
    <row r="13" ht="20.25" customHeight="1" spans="1:8">
      <c r="A13" s="112" t="s">
        <v>128</v>
      </c>
      <c r="B13" s="117" t="s">
        <v>16</v>
      </c>
      <c r="C13" s="114" t="s">
        <v>134</v>
      </c>
      <c r="D13" s="6">
        <f t="shared" si="1"/>
        <v>0</v>
      </c>
      <c r="E13" s="117">
        <v>0</v>
      </c>
      <c r="F13" s="117">
        <v>0</v>
      </c>
      <c r="G13" s="116" t="s">
        <v>16</v>
      </c>
      <c r="H13" s="117">
        <v>0</v>
      </c>
    </row>
    <row r="14" ht="20.25" customHeight="1" spans="1:8">
      <c r="A14" s="112" t="s">
        <v>135</v>
      </c>
      <c r="B14" s="118"/>
      <c r="C14" s="114" t="s">
        <v>136</v>
      </c>
      <c r="D14" s="6">
        <f t="shared" si="1"/>
        <v>1023917.36</v>
      </c>
      <c r="E14" s="117">
        <v>1023917.36</v>
      </c>
      <c r="F14" s="117">
        <v>0</v>
      </c>
      <c r="G14" s="116" t="s">
        <v>16</v>
      </c>
      <c r="H14" s="117">
        <v>0</v>
      </c>
    </row>
    <row r="15" ht="20.25" customHeight="1" spans="1:8">
      <c r="A15" s="120"/>
      <c r="B15" s="121"/>
      <c r="C15" s="114" t="s">
        <v>137</v>
      </c>
      <c r="D15" s="6">
        <f t="shared" si="1"/>
        <v>0</v>
      </c>
      <c r="E15" s="117">
        <v>0</v>
      </c>
      <c r="F15" s="117">
        <v>0</v>
      </c>
      <c r="G15" s="116" t="s">
        <v>16</v>
      </c>
      <c r="H15" s="117">
        <v>0</v>
      </c>
    </row>
    <row r="16" ht="20.25" customHeight="1" spans="1:8">
      <c r="A16" s="120"/>
      <c r="B16" s="118"/>
      <c r="C16" s="114" t="s">
        <v>138</v>
      </c>
      <c r="D16" s="6">
        <f t="shared" si="1"/>
        <v>489855.67</v>
      </c>
      <c r="E16" s="117">
        <v>489855.67</v>
      </c>
      <c r="F16" s="117">
        <v>0</v>
      </c>
      <c r="G16" s="116" t="s">
        <v>16</v>
      </c>
      <c r="H16" s="117">
        <v>0</v>
      </c>
    </row>
    <row r="17" ht="20.25" customHeight="1" spans="1:8">
      <c r="A17" s="120"/>
      <c r="B17" s="118"/>
      <c r="C17" s="114" t="s">
        <v>139</v>
      </c>
      <c r="D17" s="6">
        <f t="shared" si="1"/>
        <v>0</v>
      </c>
      <c r="E17" s="117">
        <v>0</v>
      </c>
      <c r="F17" s="117">
        <v>0</v>
      </c>
      <c r="G17" s="116" t="s">
        <v>16</v>
      </c>
      <c r="H17" s="117">
        <v>0</v>
      </c>
    </row>
    <row r="18" ht="20.25" customHeight="1" spans="1:8">
      <c r="A18" s="120"/>
      <c r="B18" s="118"/>
      <c r="C18" s="114" t="s">
        <v>140</v>
      </c>
      <c r="D18" s="6">
        <f t="shared" si="1"/>
        <v>0</v>
      </c>
      <c r="E18" s="117">
        <v>0</v>
      </c>
      <c r="F18" s="117">
        <v>0</v>
      </c>
      <c r="G18" s="116" t="s">
        <v>16</v>
      </c>
      <c r="H18" s="117">
        <v>0</v>
      </c>
    </row>
    <row r="19" ht="20.25" customHeight="1" spans="1:8">
      <c r="A19" s="120"/>
      <c r="B19" s="118"/>
      <c r="C19" s="114" t="s">
        <v>141</v>
      </c>
      <c r="D19" s="6">
        <f t="shared" si="1"/>
        <v>0</v>
      </c>
      <c r="E19" s="117">
        <v>0</v>
      </c>
      <c r="F19" s="117">
        <v>0</v>
      </c>
      <c r="G19" s="116" t="s">
        <v>16</v>
      </c>
      <c r="H19" s="117">
        <v>0</v>
      </c>
    </row>
    <row r="20" ht="20.25" customHeight="1" spans="1:8">
      <c r="A20" s="120"/>
      <c r="B20" s="118"/>
      <c r="C20" s="114" t="s">
        <v>142</v>
      </c>
      <c r="D20" s="6">
        <f t="shared" si="1"/>
        <v>0</v>
      </c>
      <c r="E20" s="117">
        <v>0</v>
      </c>
      <c r="F20" s="117">
        <v>0</v>
      </c>
      <c r="G20" s="116" t="s">
        <v>16</v>
      </c>
      <c r="H20" s="117">
        <v>0</v>
      </c>
    </row>
    <row r="21" ht="20.25" customHeight="1" spans="1:8">
      <c r="A21" s="120"/>
      <c r="B21" s="118"/>
      <c r="C21" s="114" t="s">
        <v>143</v>
      </c>
      <c r="D21" s="6">
        <f t="shared" si="1"/>
        <v>0</v>
      </c>
      <c r="E21" s="117">
        <v>0</v>
      </c>
      <c r="F21" s="117">
        <v>0</v>
      </c>
      <c r="G21" s="116" t="s">
        <v>16</v>
      </c>
      <c r="H21" s="117">
        <v>0</v>
      </c>
    </row>
    <row r="22" ht="20.25" customHeight="1" spans="1:8">
      <c r="A22" s="120"/>
      <c r="B22" s="118"/>
      <c r="C22" s="114" t="s">
        <v>144</v>
      </c>
      <c r="D22" s="6">
        <f t="shared" si="1"/>
        <v>0</v>
      </c>
      <c r="E22" s="117">
        <v>0</v>
      </c>
      <c r="F22" s="117">
        <v>0</v>
      </c>
      <c r="G22" s="116" t="s">
        <v>16</v>
      </c>
      <c r="H22" s="117">
        <v>0</v>
      </c>
    </row>
    <row r="23" ht="20.25" customHeight="1" spans="1:8">
      <c r="A23" s="120"/>
      <c r="B23" s="118"/>
      <c r="C23" s="114" t="s">
        <v>145</v>
      </c>
      <c r="D23" s="6">
        <f t="shared" si="1"/>
        <v>0</v>
      </c>
      <c r="E23" s="117">
        <v>0</v>
      </c>
      <c r="F23" s="117">
        <v>0</v>
      </c>
      <c r="G23" s="116" t="s">
        <v>16</v>
      </c>
      <c r="H23" s="117">
        <v>0</v>
      </c>
    </row>
    <row r="24" ht="20.25" customHeight="1" spans="1:8">
      <c r="A24" s="120"/>
      <c r="B24" s="118"/>
      <c r="C24" s="114" t="s">
        <v>146</v>
      </c>
      <c r="D24" s="6">
        <f t="shared" si="1"/>
        <v>0</v>
      </c>
      <c r="E24" s="117">
        <v>0</v>
      </c>
      <c r="F24" s="117">
        <v>0</v>
      </c>
      <c r="G24" s="116" t="s">
        <v>16</v>
      </c>
      <c r="H24" s="117">
        <v>0</v>
      </c>
    </row>
    <row r="25" ht="20.25" customHeight="1" spans="1:8">
      <c r="A25" s="120"/>
      <c r="B25" s="118"/>
      <c r="C25" s="114" t="s">
        <v>147</v>
      </c>
      <c r="D25" s="6">
        <f t="shared" si="1"/>
        <v>0</v>
      </c>
      <c r="E25" s="117">
        <v>0</v>
      </c>
      <c r="F25" s="117">
        <v>0</v>
      </c>
      <c r="G25" s="116" t="s">
        <v>16</v>
      </c>
      <c r="H25" s="117">
        <v>0</v>
      </c>
    </row>
    <row r="26" ht="20.25" customHeight="1" spans="1:8">
      <c r="A26" s="112"/>
      <c r="B26" s="118"/>
      <c r="C26" s="114" t="s">
        <v>148</v>
      </c>
      <c r="D26" s="6">
        <f t="shared" si="1"/>
        <v>678777.04</v>
      </c>
      <c r="E26" s="117">
        <v>678777.04</v>
      </c>
      <c r="F26" s="117">
        <v>0</v>
      </c>
      <c r="G26" s="116" t="s">
        <v>16</v>
      </c>
      <c r="H26" s="117">
        <v>0</v>
      </c>
    </row>
    <row r="27" ht="20.25" customHeight="1" spans="1:8">
      <c r="A27" s="112"/>
      <c r="B27" s="118"/>
      <c r="C27" s="114" t="s">
        <v>149</v>
      </c>
      <c r="D27" s="6">
        <f t="shared" si="1"/>
        <v>0</v>
      </c>
      <c r="E27" s="117">
        <v>0</v>
      </c>
      <c r="F27" s="117">
        <v>0</v>
      </c>
      <c r="G27" s="116" t="s">
        <v>16</v>
      </c>
      <c r="H27" s="117">
        <v>0</v>
      </c>
    </row>
    <row r="28" ht="20.25" customHeight="1" spans="1:8">
      <c r="A28" s="112"/>
      <c r="B28" s="118"/>
      <c r="C28" s="114" t="s">
        <v>150</v>
      </c>
      <c r="D28" s="6">
        <f t="shared" si="1"/>
        <v>0</v>
      </c>
      <c r="E28" s="117">
        <v>0</v>
      </c>
      <c r="F28" s="117">
        <v>0</v>
      </c>
      <c r="G28" s="116" t="s">
        <v>16</v>
      </c>
      <c r="H28" s="117">
        <v>0</v>
      </c>
    </row>
    <row r="29" ht="20.25" customHeight="1" spans="1:8">
      <c r="A29" s="112"/>
      <c r="B29" s="118"/>
      <c r="C29" s="114" t="s">
        <v>151</v>
      </c>
      <c r="D29" s="6"/>
      <c r="E29" s="117">
        <v>0</v>
      </c>
      <c r="F29" s="117">
        <v>0</v>
      </c>
      <c r="G29" s="116"/>
      <c r="H29" s="117">
        <v>0</v>
      </c>
    </row>
    <row r="30" ht="20.25" customHeight="1" spans="1:8">
      <c r="A30" s="112"/>
      <c r="B30" s="118"/>
      <c r="C30" s="114" t="s">
        <v>152</v>
      </c>
      <c r="D30" s="6">
        <f t="shared" si="1"/>
        <v>0</v>
      </c>
      <c r="E30" s="117">
        <v>0</v>
      </c>
      <c r="F30" s="117">
        <v>0</v>
      </c>
      <c r="G30" s="116" t="s">
        <v>16</v>
      </c>
      <c r="H30" s="117">
        <v>0</v>
      </c>
    </row>
    <row r="31" ht="20.25" customHeight="1" spans="1:8">
      <c r="A31" s="112"/>
      <c r="B31" s="118"/>
      <c r="C31" s="114" t="s">
        <v>153</v>
      </c>
      <c r="D31" s="6">
        <f t="shared" si="1"/>
        <v>0</v>
      </c>
      <c r="E31" s="117">
        <v>0</v>
      </c>
      <c r="F31" s="117">
        <v>0</v>
      </c>
      <c r="G31" s="116" t="s">
        <v>16</v>
      </c>
      <c r="H31" s="117">
        <v>0</v>
      </c>
    </row>
    <row r="32" ht="20.25" customHeight="1" spans="1:8">
      <c r="A32" s="112"/>
      <c r="B32" s="118"/>
      <c r="C32" s="114" t="s">
        <v>154</v>
      </c>
      <c r="D32" s="6">
        <f t="shared" si="1"/>
        <v>0</v>
      </c>
      <c r="E32" s="117">
        <v>0</v>
      </c>
      <c r="F32" s="117">
        <v>0</v>
      </c>
      <c r="G32" s="116" t="s">
        <v>16</v>
      </c>
      <c r="H32" s="117">
        <v>0</v>
      </c>
    </row>
    <row r="33" ht="20.25" customHeight="1" spans="1:8">
      <c r="A33" s="112"/>
      <c r="B33" s="118"/>
      <c r="C33" s="114" t="s">
        <v>155</v>
      </c>
      <c r="D33" s="6">
        <f t="shared" si="1"/>
        <v>0</v>
      </c>
      <c r="E33" s="117">
        <v>0</v>
      </c>
      <c r="F33" s="117">
        <v>0</v>
      </c>
      <c r="G33" s="116" t="s">
        <v>16</v>
      </c>
      <c r="H33" s="117">
        <v>0</v>
      </c>
    </row>
    <row r="34" ht="20.25" customHeight="1" spans="1:8">
      <c r="A34" s="112"/>
      <c r="B34" s="118"/>
      <c r="C34" s="114" t="s">
        <v>156</v>
      </c>
      <c r="D34" s="6">
        <f t="shared" si="1"/>
        <v>0</v>
      </c>
      <c r="E34" s="117">
        <v>0</v>
      </c>
      <c r="F34" s="117">
        <v>0</v>
      </c>
      <c r="G34" s="116" t="s">
        <v>16</v>
      </c>
      <c r="H34" s="117">
        <v>0</v>
      </c>
    </row>
    <row r="35" ht="20.25" customHeight="1" spans="1:8">
      <c r="A35" s="112"/>
      <c r="B35" s="118"/>
      <c r="C35" s="114" t="s">
        <v>157</v>
      </c>
      <c r="D35" s="6">
        <f t="shared" si="1"/>
        <v>0</v>
      </c>
      <c r="E35" s="122">
        <v>0</v>
      </c>
      <c r="F35" s="122">
        <v>0</v>
      </c>
      <c r="G35" s="123" t="s">
        <v>16</v>
      </c>
      <c r="H35" s="122">
        <v>0</v>
      </c>
    </row>
    <row r="36" ht="20.25" customHeight="1" spans="1:8">
      <c r="A36" s="124"/>
      <c r="B36" s="125"/>
      <c r="C36" s="126" t="s">
        <v>158</v>
      </c>
      <c r="D36" s="6">
        <f t="shared" si="1"/>
        <v>0</v>
      </c>
      <c r="E36" s="127">
        <v>0</v>
      </c>
      <c r="F36" s="127">
        <v>0</v>
      </c>
      <c r="G36" s="128"/>
      <c r="H36" s="129">
        <v>0</v>
      </c>
    </row>
    <row r="37" ht="20.25" customHeight="1" spans="1:8">
      <c r="A37" s="112"/>
      <c r="B37" s="118"/>
      <c r="C37" s="130" t="s">
        <v>159</v>
      </c>
      <c r="D37" s="6">
        <f t="shared" si="1"/>
        <v>0</v>
      </c>
      <c r="E37" s="118"/>
      <c r="F37" s="118" t="s">
        <v>16</v>
      </c>
      <c r="G37" s="131"/>
      <c r="H37" s="132"/>
    </row>
    <row r="38" ht="20.25" customHeight="1" spans="1:8">
      <c r="A38" s="112"/>
      <c r="B38" s="133"/>
      <c r="C38" s="130"/>
      <c r="D38" s="6"/>
      <c r="E38" s="134"/>
      <c r="F38" s="134" t="s">
        <v>16</v>
      </c>
      <c r="G38" s="135"/>
      <c r="H38" s="136"/>
    </row>
    <row r="39" ht="20.25" customHeight="1" spans="1:8">
      <c r="A39" s="124" t="s">
        <v>55</v>
      </c>
      <c r="B39" s="137">
        <f>SUM(B6,B10)</f>
        <v>11150419.47</v>
      </c>
      <c r="C39" s="126" t="s">
        <v>56</v>
      </c>
      <c r="D39" s="6">
        <f>SUM(E39:H39)</f>
        <v>11150419.47</v>
      </c>
      <c r="E39" s="138">
        <f>SUM(E7:E37)</f>
        <v>11150419.47</v>
      </c>
      <c r="F39" s="138">
        <f>SUM(F7:F37)</f>
        <v>0</v>
      </c>
      <c r="G39" s="139">
        <f>SUM(G7:G37)</f>
        <v>0</v>
      </c>
      <c r="H39" s="140">
        <f>SUM(H7:H37)</f>
        <v>0</v>
      </c>
    </row>
    <row r="40" ht="20.25" customHeight="1" spans="1:8">
      <c r="A40" s="141"/>
      <c r="B40" s="142"/>
      <c r="C40" s="143"/>
      <c r="D40" s="143"/>
      <c r="E40" s="143"/>
      <c r="F40" s="143"/>
      <c r="G40" s="143"/>
      <c r="H40" s="102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3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5"/>
  <sheetViews>
    <sheetView showGridLines="0" showZeros="0" workbookViewId="0">
      <selection activeCell="A1" sqref="A1"/>
    </sheetView>
  </sheetViews>
  <sheetFormatPr defaultColWidth="9" defaultRowHeight="11.25"/>
  <cols>
    <col min="1" max="1" width="4.87777777777778" customWidth="1"/>
    <col min="2" max="2" width="8.62222222222222" customWidth="1"/>
    <col min="3" max="3" width="9.12222222222222" customWidth="1"/>
    <col min="4" max="4" width="38" customWidth="1"/>
    <col min="5" max="5" width="13.1222222222222" customWidth="1"/>
    <col min="6" max="15" width="11.1222222222222" customWidth="1"/>
    <col min="16" max="23" width="9.5" customWidth="1"/>
    <col min="24" max="35" width="9.87777777777778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160</v>
      </c>
    </row>
    <row r="2" s="95" customFormat="1" ht="20.1" customHeight="1" spans="1:35">
      <c r="A2" s="10" t="s">
        <v>161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67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9" t="s">
        <v>6</v>
      </c>
    </row>
    <row r="4" ht="20.1" customHeight="1" spans="1:35">
      <c r="A4" s="15" t="s">
        <v>59</v>
      </c>
      <c r="B4" s="16"/>
      <c r="C4" s="96"/>
      <c r="D4" s="17"/>
      <c r="E4" s="97" t="s">
        <v>162</v>
      </c>
      <c r="F4" s="98" t="s">
        <v>163</v>
      </c>
      <c r="G4" s="99"/>
      <c r="H4" s="99"/>
      <c r="I4" s="99"/>
      <c r="J4" s="99"/>
      <c r="K4" s="99"/>
      <c r="L4" s="99"/>
      <c r="M4" s="99"/>
      <c r="N4" s="99"/>
      <c r="O4" s="101"/>
      <c r="P4" s="98" t="s">
        <v>164</v>
      </c>
      <c r="Q4" s="99"/>
      <c r="R4" s="99"/>
      <c r="S4" s="99"/>
      <c r="T4" s="99"/>
      <c r="U4" s="99"/>
      <c r="V4" s="99"/>
      <c r="W4" s="99"/>
      <c r="X4" s="99"/>
      <c r="Y4" s="101"/>
      <c r="Z4" s="98" t="s">
        <v>165</v>
      </c>
      <c r="AA4" s="99"/>
      <c r="AB4" s="99"/>
      <c r="AC4" s="99"/>
      <c r="AD4" s="99"/>
      <c r="AE4" s="99"/>
      <c r="AF4" s="99"/>
      <c r="AG4" s="99"/>
      <c r="AH4" s="99"/>
      <c r="AI4" s="101"/>
    </row>
    <row r="5" ht="21" customHeight="1" spans="1:35">
      <c r="A5" s="15" t="s">
        <v>68</v>
      </c>
      <c r="B5" s="16"/>
      <c r="C5" s="85" t="s">
        <v>69</v>
      </c>
      <c r="D5" s="76" t="s">
        <v>70</v>
      </c>
      <c r="E5" s="52"/>
      <c r="F5" s="85" t="s">
        <v>60</v>
      </c>
      <c r="G5" s="85" t="s">
        <v>166</v>
      </c>
      <c r="H5" s="85"/>
      <c r="I5" s="85"/>
      <c r="J5" s="85" t="s">
        <v>167</v>
      </c>
      <c r="K5" s="85"/>
      <c r="L5" s="85"/>
      <c r="M5" s="85" t="s">
        <v>168</v>
      </c>
      <c r="N5" s="85"/>
      <c r="O5" s="85"/>
      <c r="P5" s="85" t="s">
        <v>60</v>
      </c>
      <c r="Q5" s="85" t="s">
        <v>166</v>
      </c>
      <c r="R5" s="85"/>
      <c r="S5" s="85"/>
      <c r="T5" s="85" t="s">
        <v>167</v>
      </c>
      <c r="U5" s="85"/>
      <c r="V5" s="85"/>
      <c r="W5" s="85" t="s">
        <v>168</v>
      </c>
      <c r="X5" s="85"/>
      <c r="Y5" s="85"/>
      <c r="Z5" s="85" t="s">
        <v>60</v>
      </c>
      <c r="AA5" s="85" t="s">
        <v>166</v>
      </c>
      <c r="AB5" s="85"/>
      <c r="AC5" s="85"/>
      <c r="AD5" s="85" t="s">
        <v>167</v>
      </c>
      <c r="AE5" s="85"/>
      <c r="AF5" s="85"/>
      <c r="AG5" s="85" t="s">
        <v>168</v>
      </c>
      <c r="AH5" s="85"/>
      <c r="AI5" s="85"/>
    </row>
    <row r="6" ht="30.75" customHeight="1" spans="1:35">
      <c r="A6" s="24" t="s">
        <v>80</v>
      </c>
      <c r="B6" s="100" t="s">
        <v>81</v>
      </c>
      <c r="C6" s="85"/>
      <c r="D6" s="79"/>
      <c r="E6" s="27"/>
      <c r="F6" s="85"/>
      <c r="G6" s="85" t="s">
        <v>75</v>
      </c>
      <c r="H6" s="85" t="s">
        <v>111</v>
      </c>
      <c r="I6" s="85" t="s">
        <v>112</v>
      </c>
      <c r="J6" s="85" t="s">
        <v>75</v>
      </c>
      <c r="K6" s="85" t="s">
        <v>111</v>
      </c>
      <c r="L6" s="85" t="s">
        <v>112</v>
      </c>
      <c r="M6" s="85" t="s">
        <v>75</v>
      </c>
      <c r="N6" s="85" t="s">
        <v>111</v>
      </c>
      <c r="O6" s="85" t="s">
        <v>112</v>
      </c>
      <c r="P6" s="85"/>
      <c r="Q6" s="85" t="s">
        <v>75</v>
      </c>
      <c r="R6" s="85" t="s">
        <v>111</v>
      </c>
      <c r="S6" s="85" t="s">
        <v>112</v>
      </c>
      <c r="T6" s="85" t="s">
        <v>75</v>
      </c>
      <c r="U6" s="85" t="s">
        <v>111</v>
      </c>
      <c r="V6" s="85" t="s">
        <v>112</v>
      </c>
      <c r="W6" s="85" t="s">
        <v>75</v>
      </c>
      <c r="X6" s="85" t="s">
        <v>111</v>
      </c>
      <c r="Y6" s="85" t="s">
        <v>112</v>
      </c>
      <c r="Z6" s="85"/>
      <c r="AA6" s="85" t="s">
        <v>75</v>
      </c>
      <c r="AB6" s="85" t="s">
        <v>111</v>
      </c>
      <c r="AC6" s="85" t="s">
        <v>112</v>
      </c>
      <c r="AD6" s="85" t="s">
        <v>75</v>
      </c>
      <c r="AE6" s="85" t="s">
        <v>111</v>
      </c>
      <c r="AF6" s="85" t="s">
        <v>112</v>
      </c>
      <c r="AG6" s="85" t="s">
        <v>75</v>
      </c>
      <c r="AH6" s="85" t="s">
        <v>111</v>
      </c>
      <c r="AI6" s="85" t="s">
        <v>112</v>
      </c>
    </row>
    <row r="7" ht="20.1" customHeight="1" spans="1:35">
      <c r="A7" s="89" t="s">
        <v>16</v>
      </c>
      <c r="B7" s="89" t="s">
        <v>16</v>
      </c>
      <c r="C7" s="89" t="s">
        <v>16</v>
      </c>
      <c r="D7" s="89" t="s">
        <v>60</v>
      </c>
      <c r="E7" s="73">
        <f t="shared" ref="E7:E25" si="0">SUM(F7,P7,Z7)</f>
        <v>11150419.47</v>
      </c>
      <c r="F7" s="73">
        <f t="shared" ref="F7:F25" si="1">SUM(G7,J7,M7)</f>
        <v>11150419.47</v>
      </c>
      <c r="G7" s="73">
        <f t="shared" ref="G7:G25" si="2">SUM(H7,I7)</f>
        <v>11150419.47</v>
      </c>
      <c r="H7" s="73">
        <v>8211419.47</v>
      </c>
      <c r="I7" s="73">
        <v>2939000</v>
      </c>
      <c r="J7" s="73">
        <f t="shared" ref="J7:J25" si="3">SUM(K7,L7)</f>
        <v>0</v>
      </c>
      <c r="K7" s="73">
        <v>0</v>
      </c>
      <c r="L7" s="73">
        <v>0</v>
      </c>
      <c r="M7" s="73">
        <f t="shared" ref="M7:M25" si="4">SUM(N7,O7)</f>
        <v>0</v>
      </c>
      <c r="N7" s="73" t="s">
        <v>16</v>
      </c>
      <c r="O7" s="73" t="s">
        <v>16</v>
      </c>
      <c r="P7" s="73">
        <f t="shared" ref="P7:P25" si="5">SUM(Q7,T7,W7)</f>
        <v>0</v>
      </c>
      <c r="Q7" s="73">
        <f t="shared" ref="Q7:Q25" si="6">SUM(R7,S7)</f>
        <v>0</v>
      </c>
      <c r="R7" s="73" t="s">
        <v>16</v>
      </c>
      <c r="S7" s="73" t="s">
        <v>16</v>
      </c>
      <c r="T7" s="73">
        <f t="shared" ref="T7:T25" si="7">SUM(U7,V7)</f>
        <v>0</v>
      </c>
      <c r="U7" s="73" t="s">
        <v>16</v>
      </c>
      <c r="V7" s="73" t="s">
        <v>16</v>
      </c>
      <c r="W7" s="73">
        <f t="shared" ref="W7:W25" si="8">SUM(X7,Y7)</f>
        <v>0</v>
      </c>
      <c r="X7" s="73" t="s">
        <v>16</v>
      </c>
      <c r="Y7" s="73"/>
      <c r="Z7" s="73">
        <f t="shared" ref="Z7:Z25" si="9">SUM(AA7,AD7,AG7)</f>
        <v>0</v>
      </c>
      <c r="AA7" s="73">
        <f t="shared" ref="AA7:AA25" si="10">SUM(AB7:AC7)</f>
        <v>0</v>
      </c>
      <c r="AB7" s="73">
        <v>0</v>
      </c>
      <c r="AC7" s="73">
        <v>0</v>
      </c>
      <c r="AD7" s="73">
        <f t="shared" ref="AD7:AD25" si="11">SUM(AE7,AF7)</f>
        <v>0</v>
      </c>
      <c r="AE7" s="73">
        <v>0</v>
      </c>
      <c r="AF7" s="73">
        <v>0</v>
      </c>
      <c r="AG7" s="73">
        <f t="shared" ref="AG7:AG25" si="12">SUM(AH7,AI7)</f>
        <v>0</v>
      </c>
      <c r="AH7" s="73" t="s">
        <v>16</v>
      </c>
      <c r="AI7" s="73"/>
    </row>
    <row r="8" ht="20.1" customHeight="1" spans="1:35">
      <c r="A8" s="89" t="s">
        <v>16</v>
      </c>
      <c r="B8" s="89" t="s">
        <v>16</v>
      </c>
      <c r="C8" s="89" t="s">
        <v>83</v>
      </c>
      <c r="D8" s="89" t="s">
        <v>0</v>
      </c>
      <c r="E8" s="73">
        <f t="shared" si="0"/>
        <v>11150419.47</v>
      </c>
      <c r="F8" s="73">
        <f t="shared" si="1"/>
        <v>11150419.47</v>
      </c>
      <c r="G8" s="73">
        <f t="shared" si="2"/>
        <v>11150419.47</v>
      </c>
      <c r="H8" s="73">
        <v>8211419.47</v>
      </c>
      <c r="I8" s="73">
        <v>2939000</v>
      </c>
      <c r="J8" s="73">
        <f t="shared" si="3"/>
        <v>0</v>
      </c>
      <c r="K8" s="73">
        <v>0</v>
      </c>
      <c r="L8" s="73">
        <v>0</v>
      </c>
      <c r="M8" s="73">
        <f t="shared" si="4"/>
        <v>0</v>
      </c>
      <c r="N8" s="73" t="s">
        <v>16</v>
      </c>
      <c r="O8" s="73" t="s">
        <v>16</v>
      </c>
      <c r="P8" s="73">
        <f t="shared" si="5"/>
        <v>0</v>
      </c>
      <c r="Q8" s="73">
        <f t="shared" si="6"/>
        <v>0</v>
      </c>
      <c r="R8" s="73" t="s">
        <v>16</v>
      </c>
      <c r="S8" s="73" t="s">
        <v>16</v>
      </c>
      <c r="T8" s="73">
        <f t="shared" si="7"/>
        <v>0</v>
      </c>
      <c r="U8" s="73" t="s">
        <v>16</v>
      </c>
      <c r="V8" s="73" t="s">
        <v>16</v>
      </c>
      <c r="W8" s="73">
        <f t="shared" si="8"/>
        <v>0</v>
      </c>
      <c r="X8" s="73" t="s">
        <v>16</v>
      </c>
      <c r="Y8" s="73"/>
      <c r="Z8" s="73">
        <f t="shared" si="9"/>
        <v>0</v>
      </c>
      <c r="AA8" s="73">
        <f t="shared" si="10"/>
        <v>0</v>
      </c>
      <c r="AB8" s="73">
        <v>0</v>
      </c>
      <c r="AC8" s="73">
        <v>0</v>
      </c>
      <c r="AD8" s="73">
        <f t="shared" si="11"/>
        <v>0</v>
      </c>
      <c r="AE8" s="73">
        <v>0</v>
      </c>
      <c r="AF8" s="73">
        <v>0</v>
      </c>
      <c r="AG8" s="73">
        <f t="shared" si="12"/>
        <v>0</v>
      </c>
      <c r="AH8" s="73" t="s">
        <v>16</v>
      </c>
      <c r="AI8" s="73"/>
    </row>
    <row r="9" ht="20.1" customHeight="1" spans="1:35">
      <c r="A9" s="89" t="s">
        <v>169</v>
      </c>
      <c r="B9" s="89" t="s">
        <v>16</v>
      </c>
      <c r="C9" s="89" t="s">
        <v>16</v>
      </c>
      <c r="D9" s="89" t="s">
        <v>170</v>
      </c>
      <c r="E9" s="73">
        <f t="shared" si="0"/>
        <v>5563172.88</v>
      </c>
      <c r="F9" s="73">
        <f t="shared" si="1"/>
        <v>5563172.88</v>
      </c>
      <c r="G9" s="73">
        <f t="shared" si="2"/>
        <v>5563172.88</v>
      </c>
      <c r="H9" s="73">
        <v>5563172.88</v>
      </c>
      <c r="I9" s="73">
        <v>0</v>
      </c>
      <c r="J9" s="73">
        <f t="shared" si="3"/>
        <v>0</v>
      </c>
      <c r="K9" s="73">
        <v>0</v>
      </c>
      <c r="L9" s="73">
        <v>0</v>
      </c>
      <c r="M9" s="73">
        <f t="shared" si="4"/>
        <v>0</v>
      </c>
      <c r="N9" s="73" t="s">
        <v>16</v>
      </c>
      <c r="O9" s="73" t="s">
        <v>16</v>
      </c>
      <c r="P9" s="73">
        <f t="shared" si="5"/>
        <v>0</v>
      </c>
      <c r="Q9" s="73">
        <f t="shared" si="6"/>
        <v>0</v>
      </c>
      <c r="R9" s="73" t="s">
        <v>16</v>
      </c>
      <c r="S9" s="73" t="s">
        <v>16</v>
      </c>
      <c r="T9" s="73">
        <f t="shared" si="7"/>
        <v>0</v>
      </c>
      <c r="U9" s="73" t="s">
        <v>16</v>
      </c>
      <c r="V9" s="73" t="s">
        <v>16</v>
      </c>
      <c r="W9" s="73">
        <f t="shared" si="8"/>
        <v>0</v>
      </c>
      <c r="X9" s="73" t="s">
        <v>16</v>
      </c>
      <c r="Y9" s="73"/>
      <c r="Z9" s="73">
        <f t="shared" si="9"/>
        <v>0</v>
      </c>
      <c r="AA9" s="73">
        <f t="shared" si="10"/>
        <v>0</v>
      </c>
      <c r="AB9" s="73">
        <v>0</v>
      </c>
      <c r="AC9" s="73">
        <v>0</v>
      </c>
      <c r="AD9" s="73">
        <f t="shared" si="11"/>
        <v>0</v>
      </c>
      <c r="AE9" s="73">
        <v>0</v>
      </c>
      <c r="AF9" s="73">
        <v>0</v>
      </c>
      <c r="AG9" s="73">
        <f t="shared" si="12"/>
        <v>0</v>
      </c>
      <c r="AH9" s="73" t="s">
        <v>16</v>
      </c>
      <c r="AI9" s="73"/>
    </row>
    <row r="10" ht="20.1" customHeight="1" spans="1:35">
      <c r="A10" s="89" t="s">
        <v>171</v>
      </c>
      <c r="B10" s="89" t="s">
        <v>86</v>
      </c>
      <c r="C10" s="89" t="s">
        <v>87</v>
      </c>
      <c r="D10" s="89" t="s">
        <v>172</v>
      </c>
      <c r="E10" s="73">
        <f t="shared" si="0"/>
        <v>3630142</v>
      </c>
      <c r="F10" s="73">
        <f t="shared" si="1"/>
        <v>3630142</v>
      </c>
      <c r="G10" s="73">
        <f t="shared" si="2"/>
        <v>3630142</v>
      </c>
      <c r="H10" s="73">
        <v>3630142</v>
      </c>
      <c r="I10" s="73">
        <v>0</v>
      </c>
      <c r="J10" s="73">
        <f t="shared" si="3"/>
        <v>0</v>
      </c>
      <c r="K10" s="73">
        <v>0</v>
      </c>
      <c r="L10" s="73">
        <v>0</v>
      </c>
      <c r="M10" s="73">
        <f t="shared" si="4"/>
        <v>0</v>
      </c>
      <c r="N10" s="73" t="s">
        <v>16</v>
      </c>
      <c r="O10" s="73" t="s">
        <v>16</v>
      </c>
      <c r="P10" s="73">
        <f t="shared" si="5"/>
        <v>0</v>
      </c>
      <c r="Q10" s="73">
        <f t="shared" si="6"/>
        <v>0</v>
      </c>
      <c r="R10" s="73" t="s">
        <v>16</v>
      </c>
      <c r="S10" s="73" t="s">
        <v>16</v>
      </c>
      <c r="T10" s="73">
        <f t="shared" si="7"/>
        <v>0</v>
      </c>
      <c r="U10" s="73" t="s">
        <v>16</v>
      </c>
      <c r="V10" s="73" t="s">
        <v>16</v>
      </c>
      <c r="W10" s="73">
        <f t="shared" si="8"/>
        <v>0</v>
      </c>
      <c r="X10" s="73" t="s">
        <v>16</v>
      </c>
      <c r="Y10" s="73"/>
      <c r="Z10" s="73">
        <f t="shared" si="9"/>
        <v>0</v>
      </c>
      <c r="AA10" s="73">
        <f t="shared" si="10"/>
        <v>0</v>
      </c>
      <c r="AB10" s="73">
        <v>0</v>
      </c>
      <c r="AC10" s="73">
        <v>0</v>
      </c>
      <c r="AD10" s="73">
        <f t="shared" si="11"/>
        <v>0</v>
      </c>
      <c r="AE10" s="73">
        <v>0</v>
      </c>
      <c r="AF10" s="73">
        <v>0</v>
      </c>
      <c r="AG10" s="73">
        <f t="shared" si="12"/>
        <v>0</v>
      </c>
      <c r="AH10" s="73" t="s">
        <v>16</v>
      </c>
      <c r="AI10" s="73"/>
    </row>
    <row r="11" ht="20.1" customHeight="1" spans="1:35">
      <c r="A11" s="89" t="s">
        <v>171</v>
      </c>
      <c r="B11" s="89" t="s">
        <v>89</v>
      </c>
      <c r="C11" s="89" t="s">
        <v>87</v>
      </c>
      <c r="D11" s="89" t="s">
        <v>173</v>
      </c>
      <c r="E11" s="73">
        <f t="shared" si="0"/>
        <v>1339385.84</v>
      </c>
      <c r="F11" s="73">
        <f t="shared" si="1"/>
        <v>1339385.84</v>
      </c>
      <c r="G11" s="73">
        <f t="shared" si="2"/>
        <v>1339385.84</v>
      </c>
      <c r="H11" s="73">
        <v>1339385.84</v>
      </c>
      <c r="I11" s="73">
        <v>0</v>
      </c>
      <c r="J11" s="73">
        <f t="shared" si="3"/>
        <v>0</v>
      </c>
      <c r="K11" s="73">
        <v>0</v>
      </c>
      <c r="L11" s="73">
        <v>0</v>
      </c>
      <c r="M11" s="73">
        <f t="shared" si="4"/>
        <v>0</v>
      </c>
      <c r="N11" s="73" t="s">
        <v>16</v>
      </c>
      <c r="O11" s="73" t="s">
        <v>16</v>
      </c>
      <c r="P11" s="73">
        <f t="shared" si="5"/>
        <v>0</v>
      </c>
      <c r="Q11" s="73">
        <f t="shared" si="6"/>
        <v>0</v>
      </c>
      <c r="R11" s="73" t="s">
        <v>16</v>
      </c>
      <c r="S11" s="73" t="s">
        <v>16</v>
      </c>
      <c r="T11" s="73">
        <f t="shared" si="7"/>
        <v>0</v>
      </c>
      <c r="U11" s="73" t="s">
        <v>16</v>
      </c>
      <c r="V11" s="73" t="s">
        <v>16</v>
      </c>
      <c r="W11" s="73">
        <f t="shared" si="8"/>
        <v>0</v>
      </c>
      <c r="X11" s="73" t="s">
        <v>16</v>
      </c>
      <c r="Y11" s="73"/>
      <c r="Z11" s="73">
        <f t="shared" si="9"/>
        <v>0</v>
      </c>
      <c r="AA11" s="73">
        <f t="shared" si="10"/>
        <v>0</v>
      </c>
      <c r="AB11" s="73">
        <v>0</v>
      </c>
      <c r="AC11" s="73">
        <v>0</v>
      </c>
      <c r="AD11" s="73">
        <f t="shared" si="11"/>
        <v>0</v>
      </c>
      <c r="AE11" s="73">
        <v>0</v>
      </c>
      <c r="AF11" s="73">
        <v>0</v>
      </c>
      <c r="AG11" s="73">
        <f t="shared" si="12"/>
        <v>0</v>
      </c>
      <c r="AH11" s="73" t="s">
        <v>16</v>
      </c>
      <c r="AI11" s="73"/>
    </row>
    <row r="12" ht="20.1" customHeight="1" spans="1:35">
      <c r="A12" s="89" t="s">
        <v>171</v>
      </c>
      <c r="B12" s="89" t="s">
        <v>85</v>
      </c>
      <c r="C12" s="89" t="s">
        <v>87</v>
      </c>
      <c r="D12" s="89" t="s">
        <v>174</v>
      </c>
      <c r="E12" s="73">
        <f t="shared" si="0"/>
        <v>558845.04</v>
      </c>
      <c r="F12" s="73">
        <f t="shared" si="1"/>
        <v>558845.04</v>
      </c>
      <c r="G12" s="73">
        <f t="shared" si="2"/>
        <v>558845.04</v>
      </c>
      <c r="H12" s="73">
        <v>558845.04</v>
      </c>
      <c r="I12" s="73">
        <v>0</v>
      </c>
      <c r="J12" s="73">
        <f t="shared" si="3"/>
        <v>0</v>
      </c>
      <c r="K12" s="73">
        <v>0</v>
      </c>
      <c r="L12" s="73">
        <v>0</v>
      </c>
      <c r="M12" s="73">
        <f t="shared" si="4"/>
        <v>0</v>
      </c>
      <c r="N12" s="73" t="s">
        <v>16</v>
      </c>
      <c r="O12" s="73" t="s">
        <v>16</v>
      </c>
      <c r="P12" s="73">
        <f t="shared" si="5"/>
        <v>0</v>
      </c>
      <c r="Q12" s="73">
        <f t="shared" si="6"/>
        <v>0</v>
      </c>
      <c r="R12" s="73" t="s">
        <v>16</v>
      </c>
      <c r="S12" s="73" t="s">
        <v>16</v>
      </c>
      <c r="T12" s="73">
        <f t="shared" si="7"/>
        <v>0</v>
      </c>
      <c r="U12" s="73" t="s">
        <v>16</v>
      </c>
      <c r="V12" s="73" t="s">
        <v>16</v>
      </c>
      <c r="W12" s="73">
        <f t="shared" si="8"/>
        <v>0</v>
      </c>
      <c r="X12" s="73" t="s">
        <v>16</v>
      </c>
      <c r="Y12" s="73"/>
      <c r="Z12" s="73">
        <f t="shared" si="9"/>
        <v>0</v>
      </c>
      <c r="AA12" s="73">
        <f t="shared" si="10"/>
        <v>0</v>
      </c>
      <c r="AB12" s="73">
        <v>0</v>
      </c>
      <c r="AC12" s="73">
        <v>0</v>
      </c>
      <c r="AD12" s="73">
        <f t="shared" si="11"/>
        <v>0</v>
      </c>
      <c r="AE12" s="73">
        <v>0</v>
      </c>
      <c r="AF12" s="73">
        <v>0</v>
      </c>
      <c r="AG12" s="73">
        <f t="shared" si="12"/>
        <v>0</v>
      </c>
      <c r="AH12" s="73" t="s">
        <v>16</v>
      </c>
      <c r="AI12" s="73"/>
    </row>
    <row r="13" ht="20.1" customHeight="1" spans="1:35">
      <c r="A13" s="89" t="s">
        <v>171</v>
      </c>
      <c r="B13" s="89" t="s">
        <v>105</v>
      </c>
      <c r="C13" s="89" t="s">
        <v>87</v>
      </c>
      <c r="D13" s="89" t="s">
        <v>175</v>
      </c>
      <c r="E13" s="73">
        <f t="shared" si="0"/>
        <v>34800</v>
      </c>
      <c r="F13" s="73">
        <f t="shared" si="1"/>
        <v>34800</v>
      </c>
      <c r="G13" s="73">
        <f t="shared" si="2"/>
        <v>34800</v>
      </c>
      <c r="H13" s="73">
        <v>34800</v>
      </c>
      <c r="I13" s="73">
        <v>0</v>
      </c>
      <c r="J13" s="73">
        <f t="shared" si="3"/>
        <v>0</v>
      </c>
      <c r="K13" s="73">
        <v>0</v>
      </c>
      <c r="L13" s="73">
        <v>0</v>
      </c>
      <c r="M13" s="73">
        <f t="shared" si="4"/>
        <v>0</v>
      </c>
      <c r="N13" s="73" t="s">
        <v>16</v>
      </c>
      <c r="O13" s="73" t="s">
        <v>16</v>
      </c>
      <c r="P13" s="73">
        <f t="shared" si="5"/>
        <v>0</v>
      </c>
      <c r="Q13" s="73">
        <f t="shared" si="6"/>
        <v>0</v>
      </c>
      <c r="R13" s="73" t="s">
        <v>16</v>
      </c>
      <c r="S13" s="73" t="s">
        <v>16</v>
      </c>
      <c r="T13" s="73">
        <f t="shared" si="7"/>
        <v>0</v>
      </c>
      <c r="U13" s="73" t="s">
        <v>16</v>
      </c>
      <c r="V13" s="73" t="s">
        <v>16</v>
      </c>
      <c r="W13" s="73">
        <f t="shared" si="8"/>
        <v>0</v>
      </c>
      <c r="X13" s="73" t="s">
        <v>16</v>
      </c>
      <c r="Y13" s="73"/>
      <c r="Z13" s="73">
        <f t="shared" si="9"/>
        <v>0</v>
      </c>
      <c r="AA13" s="73">
        <f t="shared" si="10"/>
        <v>0</v>
      </c>
      <c r="AB13" s="73">
        <v>0</v>
      </c>
      <c r="AC13" s="73">
        <v>0</v>
      </c>
      <c r="AD13" s="73">
        <f t="shared" si="11"/>
        <v>0</v>
      </c>
      <c r="AE13" s="73">
        <v>0</v>
      </c>
      <c r="AF13" s="73">
        <v>0</v>
      </c>
      <c r="AG13" s="73">
        <f t="shared" si="12"/>
        <v>0</v>
      </c>
      <c r="AH13" s="73" t="s">
        <v>16</v>
      </c>
      <c r="AI13" s="73"/>
    </row>
    <row r="14" ht="20.1" customHeight="1" spans="1:35">
      <c r="A14" s="89" t="s">
        <v>176</v>
      </c>
      <c r="B14" s="89" t="s">
        <v>16</v>
      </c>
      <c r="C14" s="89" t="s">
        <v>16</v>
      </c>
      <c r="D14" s="89" t="s">
        <v>177</v>
      </c>
      <c r="E14" s="73">
        <f t="shared" si="0"/>
        <v>4080009.22</v>
      </c>
      <c r="F14" s="73">
        <f t="shared" si="1"/>
        <v>4080009.22</v>
      </c>
      <c r="G14" s="73">
        <f t="shared" si="2"/>
        <v>4080009.22</v>
      </c>
      <c r="H14" s="73">
        <v>1141009.22</v>
      </c>
      <c r="I14" s="73">
        <v>2939000</v>
      </c>
      <c r="J14" s="73">
        <f t="shared" si="3"/>
        <v>0</v>
      </c>
      <c r="K14" s="73">
        <v>0</v>
      </c>
      <c r="L14" s="73">
        <v>0</v>
      </c>
      <c r="M14" s="73">
        <f t="shared" si="4"/>
        <v>0</v>
      </c>
      <c r="N14" s="73" t="s">
        <v>16</v>
      </c>
      <c r="O14" s="73" t="s">
        <v>16</v>
      </c>
      <c r="P14" s="73">
        <f t="shared" si="5"/>
        <v>0</v>
      </c>
      <c r="Q14" s="73">
        <f t="shared" si="6"/>
        <v>0</v>
      </c>
      <c r="R14" s="73" t="s">
        <v>16</v>
      </c>
      <c r="S14" s="73" t="s">
        <v>16</v>
      </c>
      <c r="T14" s="73">
        <f t="shared" si="7"/>
        <v>0</v>
      </c>
      <c r="U14" s="73" t="s">
        <v>16</v>
      </c>
      <c r="V14" s="73" t="s">
        <v>16</v>
      </c>
      <c r="W14" s="73">
        <f t="shared" si="8"/>
        <v>0</v>
      </c>
      <c r="X14" s="73" t="s">
        <v>16</v>
      </c>
      <c r="Y14" s="73"/>
      <c r="Z14" s="73">
        <f t="shared" si="9"/>
        <v>0</v>
      </c>
      <c r="AA14" s="73">
        <f t="shared" si="10"/>
        <v>0</v>
      </c>
      <c r="AB14" s="73">
        <v>0</v>
      </c>
      <c r="AC14" s="73">
        <v>0</v>
      </c>
      <c r="AD14" s="73">
        <f t="shared" si="11"/>
        <v>0</v>
      </c>
      <c r="AE14" s="73">
        <v>0</v>
      </c>
      <c r="AF14" s="73">
        <v>0</v>
      </c>
      <c r="AG14" s="73">
        <f t="shared" si="12"/>
        <v>0</v>
      </c>
      <c r="AH14" s="73" t="s">
        <v>16</v>
      </c>
      <c r="AI14" s="73"/>
    </row>
    <row r="15" ht="20.1" customHeight="1" spans="1:35">
      <c r="A15" s="89" t="s">
        <v>178</v>
      </c>
      <c r="B15" s="89" t="s">
        <v>86</v>
      </c>
      <c r="C15" s="89" t="s">
        <v>87</v>
      </c>
      <c r="D15" s="89" t="s">
        <v>179</v>
      </c>
      <c r="E15" s="73">
        <f t="shared" si="0"/>
        <v>2056709.22</v>
      </c>
      <c r="F15" s="73">
        <f t="shared" si="1"/>
        <v>2056709.22</v>
      </c>
      <c r="G15" s="73">
        <f t="shared" si="2"/>
        <v>2056709.22</v>
      </c>
      <c r="H15" s="73">
        <v>259709.22</v>
      </c>
      <c r="I15" s="73">
        <v>1797000</v>
      </c>
      <c r="J15" s="73">
        <f t="shared" si="3"/>
        <v>0</v>
      </c>
      <c r="K15" s="73">
        <v>0</v>
      </c>
      <c r="L15" s="73">
        <v>0</v>
      </c>
      <c r="M15" s="73">
        <f t="shared" si="4"/>
        <v>0</v>
      </c>
      <c r="N15" s="73" t="s">
        <v>16</v>
      </c>
      <c r="O15" s="73" t="s">
        <v>16</v>
      </c>
      <c r="P15" s="73">
        <f t="shared" si="5"/>
        <v>0</v>
      </c>
      <c r="Q15" s="73">
        <f t="shared" si="6"/>
        <v>0</v>
      </c>
      <c r="R15" s="73" t="s">
        <v>16</v>
      </c>
      <c r="S15" s="73" t="s">
        <v>16</v>
      </c>
      <c r="T15" s="73">
        <f t="shared" si="7"/>
        <v>0</v>
      </c>
      <c r="U15" s="73" t="s">
        <v>16</v>
      </c>
      <c r="V15" s="73" t="s">
        <v>16</v>
      </c>
      <c r="W15" s="73">
        <f t="shared" si="8"/>
        <v>0</v>
      </c>
      <c r="X15" s="73" t="s">
        <v>16</v>
      </c>
      <c r="Y15" s="73"/>
      <c r="Z15" s="73">
        <f t="shared" si="9"/>
        <v>0</v>
      </c>
      <c r="AA15" s="73">
        <f t="shared" si="10"/>
        <v>0</v>
      </c>
      <c r="AB15" s="73">
        <v>0</v>
      </c>
      <c r="AC15" s="73">
        <v>0</v>
      </c>
      <c r="AD15" s="73">
        <f t="shared" si="11"/>
        <v>0</v>
      </c>
      <c r="AE15" s="73">
        <v>0</v>
      </c>
      <c r="AF15" s="73">
        <v>0</v>
      </c>
      <c r="AG15" s="73">
        <f t="shared" si="12"/>
        <v>0</v>
      </c>
      <c r="AH15" s="73" t="s">
        <v>16</v>
      </c>
      <c r="AI15" s="73"/>
    </row>
    <row r="16" ht="20.1" customHeight="1" spans="1:35">
      <c r="A16" s="89" t="s">
        <v>178</v>
      </c>
      <c r="B16" s="89" t="s">
        <v>94</v>
      </c>
      <c r="C16" s="89" t="s">
        <v>87</v>
      </c>
      <c r="D16" s="89" t="s">
        <v>180</v>
      </c>
      <c r="E16" s="73">
        <f t="shared" si="0"/>
        <v>187326</v>
      </c>
      <c r="F16" s="73">
        <f t="shared" si="1"/>
        <v>187326</v>
      </c>
      <c r="G16" s="73">
        <f t="shared" si="2"/>
        <v>187326</v>
      </c>
      <c r="H16" s="73">
        <v>7326</v>
      </c>
      <c r="I16" s="73">
        <v>180000</v>
      </c>
      <c r="J16" s="73">
        <f t="shared" si="3"/>
        <v>0</v>
      </c>
      <c r="K16" s="73">
        <v>0</v>
      </c>
      <c r="L16" s="73">
        <v>0</v>
      </c>
      <c r="M16" s="73">
        <f t="shared" si="4"/>
        <v>0</v>
      </c>
      <c r="N16" s="73" t="s">
        <v>16</v>
      </c>
      <c r="O16" s="73" t="s">
        <v>16</v>
      </c>
      <c r="P16" s="73">
        <f t="shared" si="5"/>
        <v>0</v>
      </c>
      <c r="Q16" s="73">
        <f t="shared" si="6"/>
        <v>0</v>
      </c>
      <c r="R16" s="73" t="s">
        <v>16</v>
      </c>
      <c r="S16" s="73" t="s">
        <v>16</v>
      </c>
      <c r="T16" s="73">
        <f t="shared" si="7"/>
        <v>0</v>
      </c>
      <c r="U16" s="73" t="s">
        <v>16</v>
      </c>
      <c r="V16" s="73" t="s">
        <v>16</v>
      </c>
      <c r="W16" s="73">
        <f t="shared" si="8"/>
        <v>0</v>
      </c>
      <c r="X16" s="73" t="s">
        <v>16</v>
      </c>
      <c r="Y16" s="73"/>
      <c r="Z16" s="73">
        <f t="shared" si="9"/>
        <v>0</v>
      </c>
      <c r="AA16" s="73">
        <f t="shared" si="10"/>
        <v>0</v>
      </c>
      <c r="AB16" s="73">
        <v>0</v>
      </c>
      <c r="AC16" s="73">
        <v>0</v>
      </c>
      <c r="AD16" s="73">
        <f t="shared" si="11"/>
        <v>0</v>
      </c>
      <c r="AE16" s="73">
        <v>0</v>
      </c>
      <c r="AF16" s="73">
        <v>0</v>
      </c>
      <c r="AG16" s="73">
        <f t="shared" si="12"/>
        <v>0</v>
      </c>
      <c r="AH16" s="73" t="s">
        <v>16</v>
      </c>
      <c r="AI16" s="73"/>
    </row>
    <row r="17" ht="20.1" customHeight="1" spans="1:35">
      <c r="A17" s="89" t="s">
        <v>178</v>
      </c>
      <c r="B17" s="89" t="s">
        <v>181</v>
      </c>
      <c r="C17" s="89" t="s">
        <v>87</v>
      </c>
      <c r="D17" s="89" t="s">
        <v>182</v>
      </c>
      <c r="E17" s="73">
        <f t="shared" si="0"/>
        <v>1835974</v>
      </c>
      <c r="F17" s="73">
        <f t="shared" si="1"/>
        <v>1835974</v>
      </c>
      <c r="G17" s="73">
        <f t="shared" si="2"/>
        <v>1835974</v>
      </c>
      <c r="H17" s="73">
        <v>873974</v>
      </c>
      <c r="I17" s="73">
        <v>962000</v>
      </c>
      <c r="J17" s="73">
        <f t="shared" si="3"/>
        <v>0</v>
      </c>
      <c r="K17" s="73">
        <v>0</v>
      </c>
      <c r="L17" s="73">
        <v>0</v>
      </c>
      <c r="M17" s="73">
        <f t="shared" si="4"/>
        <v>0</v>
      </c>
      <c r="N17" s="73" t="s">
        <v>16</v>
      </c>
      <c r="O17" s="73" t="s">
        <v>16</v>
      </c>
      <c r="P17" s="73">
        <f t="shared" si="5"/>
        <v>0</v>
      </c>
      <c r="Q17" s="73">
        <f t="shared" si="6"/>
        <v>0</v>
      </c>
      <c r="R17" s="73" t="s">
        <v>16</v>
      </c>
      <c r="S17" s="73" t="s">
        <v>16</v>
      </c>
      <c r="T17" s="73">
        <f t="shared" si="7"/>
        <v>0</v>
      </c>
      <c r="U17" s="73" t="s">
        <v>16</v>
      </c>
      <c r="V17" s="73" t="s">
        <v>16</v>
      </c>
      <c r="W17" s="73">
        <f t="shared" si="8"/>
        <v>0</v>
      </c>
      <c r="X17" s="73" t="s">
        <v>16</v>
      </c>
      <c r="Y17" s="73"/>
      <c r="Z17" s="73">
        <f t="shared" si="9"/>
        <v>0</v>
      </c>
      <c r="AA17" s="73">
        <f t="shared" si="10"/>
        <v>0</v>
      </c>
      <c r="AB17" s="73">
        <v>0</v>
      </c>
      <c r="AC17" s="73">
        <v>0</v>
      </c>
      <c r="AD17" s="73">
        <f t="shared" si="11"/>
        <v>0</v>
      </c>
      <c r="AE17" s="73">
        <v>0</v>
      </c>
      <c r="AF17" s="73">
        <v>0</v>
      </c>
      <c r="AG17" s="73">
        <f t="shared" si="12"/>
        <v>0</v>
      </c>
      <c r="AH17" s="73" t="s">
        <v>16</v>
      </c>
      <c r="AI17" s="73"/>
    </row>
    <row r="18" ht="20.1" customHeight="1" spans="1:35">
      <c r="A18" s="89" t="s">
        <v>183</v>
      </c>
      <c r="B18" s="89" t="s">
        <v>16</v>
      </c>
      <c r="C18" s="89" t="s">
        <v>16</v>
      </c>
      <c r="D18" s="89" t="s">
        <v>184</v>
      </c>
      <c r="E18" s="73">
        <f t="shared" si="0"/>
        <v>4080</v>
      </c>
      <c r="F18" s="73">
        <f t="shared" si="1"/>
        <v>4080</v>
      </c>
      <c r="G18" s="73">
        <f t="shared" si="2"/>
        <v>4080</v>
      </c>
      <c r="H18" s="73">
        <v>4080</v>
      </c>
      <c r="I18" s="73">
        <v>0</v>
      </c>
      <c r="J18" s="73">
        <f t="shared" si="3"/>
        <v>0</v>
      </c>
      <c r="K18" s="73">
        <v>0</v>
      </c>
      <c r="L18" s="73">
        <v>0</v>
      </c>
      <c r="M18" s="73">
        <f t="shared" si="4"/>
        <v>0</v>
      </c>
      <c r="N18" s="73" t="s">
        <v>16</v>
      </c>
      <c r="O18" s="73" t="s">
        <v>16</v>
      </c>
      <c r="P18" s="73">
        <f t="shared" si="5"/>
        <v>0</v>
      </c>
      <c r="Q18" s="73">
        <f t="shared" si="6"/>
        <v>0</v>
      </c>
      <c r="R18" s="73" t="s">
        <v>16</v>
      </c>
      <c r="S18" s="73" t="s">
        <v>16</v>
      </c>
      <c r="T18" s="73">
        <f t="shared" si="7"/>
        <v>0</v>
      </c>
      <c r="U18" s="73" t="s">
        <v>16</v>
      </c>
      <c r="V18" s="73" t="s">
        <v>16</v>
      </c>
      <c r="W18" s="73">
        <f t="shared" si="8"/>
        <v>0</v>
      </c>
      <c r="X18" s="73" t="s">
        <v>16</v>
      </c>
      <c r="Y18" s="73"/>
      <c r="Z18" s="73">
        <f t="shared" si="9"/>
        <v>0</v>
      </c>
      <c r="AA18" s="73">
        <f t="shared" si="10"/>
        <v>0</v>
      </c>
      <c r="AB18" s="73">
        <v>0</v>
      </c>
      <c r="AC18" s="73">
        <v>0</v>
      </c>
      <c r="AD18" s="73">
        <f t="shared" si="11"/>
        <v>0</v>
      </c>
      <c r="AE18" s="73">
        <v>0</v>
      </c>
      <c r="AF18" s="73">
        <v>0</v>
      </c>
      <c r="AG18" s="73">
        <f t="shared" si="12"/>
        <v>0</v>
      </c>
      <c r="AH18" s="73" t="s">
        <v>16</v>
      </c>
      <c r="AI18" s="73"/>
    </row>
    <row r="19" ht="20.1" customHeight="1" spans="1:35">
      <c r="A19" s="89" t="s">
        <v>185</v>
      </c>
      <c r="B19" s="89" t="s">
        <v>94</v>
      </c>
      <c r="C19" s="89" t="s">
        <v>87</v>
      </c>
      <c r="D19" s="89" t="s">
        <v>186</v>
      </c>
      <c r="E19" s="73">
        <f t="shared" si="0"/>
        <v>4080</v>
      </c>
      <c r="F19" s="73">
        <f t="shared" si="1"/>
        <v>4080</v>
      </c>
      <c r="G19" s="73">
        <f t="shared" si="2"/>
        <v>4080</v>
      </c>
      <c r="H19" s="73">
        <v>4080</v>
      </c>
      <c r="I19" s="73">
        <v>0</v>
      </c>
      <c r="J19" s="73">
        <f t="shared" si="3"/>
        <v>0</v>
      </c>
      <c r="K19" s="73">
        <v>0</v>
      </c>
      <c r="L19" s="73">
        <v>0</v>
      </c>
      <c r="M19" s="73">
        <f t="shared" si="4"/>
        <v>0</v>
      </c>
      <c r="N19" s="73" t="s">
        <v>16</v>
      </c>
      <c r="O19" s="73" t="s">
        <v>16</v>
      </c>
      <c r="P19" s="73">
        <f t="shared" si="5"/>
        <v>0</v>
      </c>
      <c r="Q19" s="73">
        <f t="shared" si="6"/>
        <v>0</v>
      </c>
      <c r="R19" s="73" t="s">
        <v>16</v>
      </c>
      <c r="S19" s="73" t="s">
        <v>16</v>
      </c>
      <c r="T19" s="73">
        <f t="shared" si="7"/>
        <v>0</v>
      </c>
      <c r="U19" s="73" t="s">
        <v>16</v>
      </c>
      <c r="V19" s="73" t="s">
        <v>16</v>
      </c>
      <c r="W19" s="73">
        <f t="shared" si="8"/>
        <v>0</v>
      </c>
      <c r="X19" s="73" t="s">
        <v>16</v>
      </c>
      <c r="Y19" s="73"/>
      <c r="Z19" s="73">
        <f t="shared" si="9"/>
        <v>0</v>
      </c>
      <c r="AA19" s="73">
        <f t="shared" si="10"/>
        <v>0</v>
      </c>
      <c r="AB19" s="73">
        <v>0</v>
      </c>
      <c r="AC19" s="73">
        <v>0</v>
      </c>
      <c r="AD19" s="73">
        <f t="shared" si="11"/>
        <v>0</v>
      </c>
      <c r="AE19" s="73">
        <v>0</v>
      </c>
      <c r="AF19" s="73">
        <v>0</v>
      </c>
      <c r="AG19" s="73">
        <f t="shared" si="12"/>
        <v>0</v>
      </c>
      <c r="AH19" s="73" t="s">
        <v>16</v>
      </c>
      <c r="AI19" s="73"/>
    </row>
    <row r="20" ht="20.1" customHeight="1" spans="1:35">
      <c r="A20" s="89" t="s">
        <v>187</v>
      </c>
      <c r="B20" s="89" t="s">
        <v>16</v>
      </c>
      <c r="C20" s="89" t="s">
        <v>16</v>
      </c>
      <c r="D20" s="89" t="s">
        <v>188</v>
      </c>
      <c r="E20" s="73">
        <f t="shared" si="0"/>
        <v>1297431.37</v>
      </c>
      <c r="F20" s="73">
        <f t="shared" si="1"/>
        <v>1297431.37</v>
      </c>
      <c r="G20" s="73">
        <f t="shared" si="2"/>
        <v>1297431.37</v>
      </c>
      <c r="H20" s="73">
        <v>1297431.37</v>
      </c>
      <c r="I20" s="73">
        <v>0</v>
      </c>
      <c r="J20" s="73">
        <f t="shared" si="3"/>
        <v>0</v>
      </c>
      <c r="K20" s="73">
        <v>0</v>
      </c>
      <c r="L20" s="73">
        <v>0</v>
      </c>
      <c r="M20" s="73">
        <f t="shared" si="4"/>
        <v>0</v>
      </c>
      <c r="N20" s="73" t="s">
        <v>16</v>
      </c>
      <c r="O20" s="73" t="s">
        <v>16</v>
      </c>
      <c r="P20" s="73">
        <f t="shared" si="5"/>
        <v>0</v>
      </c>
      <c r="Q20" s="73">
        <f t="shared" si="6"/>
        <v>0</v>
      </c>
      <c r="R20" s="73" t="s">
        <v>16</v>
      </c>
      <c r="S20" s="73" t="s">
        <v>16</v>
      </c>
      <c r="T20" s="73">
        <f t="shared" si="7"/>
        <v>0</v>
      </c>
      <c r="U20" s="73" t="s">
        <v>16</v>
      </c>
      <c r="V20" s="73" t="s">
        <v>16</v>
      </c>
      <c r="W20" s="73">
        <f t="shared" si="8"/>
        <v>0</v>
      </c>
      <c r="X20" s="73" t="s">
        <v>16</v>
      </c>
      <c r="Y20" s="73"/>
      <c r="Z20" s="73">
        <f t="shared" si="9"/>
        <v>0</v>
      </c>
      <c r="AA20" s="73">
        <f t="shared" si="10"/>
        <v>0</v>
      </c>
      <c r="AB20" s="73">
        <v>0</v>
      </c>
      <c r="AC20" s="73">
        <v>0</v>
      </c>
      <c r="AD20" s="73">
        <f t="shared" si="11"/>
        <v>0</v>
      </c>
      <c r="AE20" s="73">
        <v>0</v>
      </c>
      <c r="AF20" s="73">
        <v>0</v>
      </c>
      <c r="AG20" s="73">
        <f t="shared" si="12"/>
        <v>0</v>
      </c>
      <c r="AH20" s="73" t="s">
        <v>16</v>
      </c>
      <c r="AI20" s="73"/>
    </row>
    <row r="21" ht="20.1" customHeight="1" spans="1:35">
      <c r="A21" s="89" t="s">
        <v>189</v>
      </c>
      <c r="B21" s="89" t="s">
        <v>86</v>
      </c>
      <c r="C21" s="89" t="s">
        <v>87</v>
      </c>
      <c r="D21" s="89" t="s">
        <v>190</v>
      </c>
      <c r="E21" s="73">
        <f t="shared" si="0"/>
        <v>1191806.87</v>
      </c>
      <c r="F21" s="73">
        <f t="shared" si="1"/>
        <v>1191806.87</v>
      </c>
      <c r="G21" s="73">
        <f t="shared" si="2"/>
        <v>1191806.87</v>
      </c>
      <c r="H21" s="73">
        <v>1191806.87</v>
      </c>
      <c r="I21" s="73">
        <v>0</v>
      </c>
      <c r="J21" s="73">
        <f t="shared" si="3"/>
        <v>0</v>
      </c>
      <c r="K21" s="73">
        <v>0</v>
      </c>
      <c r="L21" s="73">
        <v>0</v>
      </c>
      <c r="M21" s="73">
        <f t="shared" si="4"/>
        <v>0</v>
      </c>
      <c r="N21" s="73" t="s">
        <v>16</v>
      </c>
      <c r="O21" s="73" t="s">
        <v>16</v>
      </c>
      <c r="P21" s="73">
        <f t="shared" si="5"/>
        <v>0</v>
      </c>
      <c r="Q21" s="73">
        <f t="shared" si="6"/>
        <v>0</v>
      </c>
      <c r="R21" s="73" t="s">
        <v>16</v>
      </c>
      <c r="S21" s="73" t="s">
        <v>16</v>
      </c>
      <c r="T21" s="73">
        <f t="shared" si="7"/>
        <v>0</v>
      </c>
      <c r="U21" s="73" t="s">
        <v>16</v>
      </c>
      <c r="V21" s="73" t="s">
        <v>16</v>
      </c>
      <c r="W21" s="73">
        <f t="shared" si="8"/>
        <v>0</v>
      </c>
      <c r="X21" s="73" t="s">
        <v>16</v>
      </c>
      <c r="Y21" s="73"/>
      <c r="Z21" s="73">
        <f t="shared" si="9"/>
        <v>0</v>
      </c>
      <c r="AA21" s="73">
        <f t="shared" si="10"/>
        <v>0</v>
      </c>
      <c r="AB21" s="73">
        <v>0</v>
      </c>
      <c r="AC21" s="73">
        <v>0</v>
      </c>
      <c r="AD21" s="73">
        <f t="shared" si="11"/>
        <v>0</v>
      </c>
      <c r="AE21" s="73">
        <v>0</v>
      </c>
      <c r="AF21" s="73">
        <v>0</v>
      </c>
      <c r="AG21" s="73">
        <f t="shared" si="12"/>
        <v>0</v>
      </c>
      <c r="AH21" s="73" t="s">
        <v>16</v>
      </c>
      <c r="AI21" s="73"/>
    </row>
    <row r="22" ht="20.1" customHeight="1" spans="1:35">
      <c r="A22" s="89" t="s">
        <v>189</v>
      </c>
      <c r="B22" s="89" t="s">
        <v>89</v>
      </c>
      <c r="C22" s="89" t="s">
        <v>87</v>
      </c>
      <c r="D22" s="89" t="s">
        <v>191</v>
      </c>
      <c r="E22" s="73">
        <f t="shared" si="0"/>
        <v>105624.5</v>
      </c>
      <c r="F22" s="73">
        <f t="shared" si="1"/>
        <v>105624.5</v>
      </c>
      <c r="G22" s="73">
        <f t="shared" si="2"/>
        <v>105624.5</v>
      </c>
      <c r="H22" s="73">
        <v>105624.5</v>
      </c>
      <c r="I22" s="73">
        <v>0</v>
      </c>
      <c r="J22" s="73">
        <f t="shared" si="3"/>
        <v>0</v>
      </c>
      <c r="K22" s="73">
        <v>0</v>
      </c>
      <c r="L22" s="73">
        <v>0</v>
      </c>
      <c r="M22" s="73">
        <f t="shared" si="4"/>
        <v>0</v>
      </c>
      <c r="N22" s="73" t="s">
        <v>16</v>
      </c>
      <c r="O22" s="73" t="s">
        <v>16</v>
      </c>
      <c r="P22" s="73">
        <f t="shared" si="5"/>
        <v>0</v>
      </c>
      <c r="Q22" s="73">
        <f t="shared" si="6"/>
        <v>0</v>
      </c>
      <c r="R22" s="73" t="s">
        <v>16</v>
      </c>
      <c r="S22" s="73" t="s">
        <v>16</v>
      </c>
      <c r="T22" s="73">
        <f t="shared" si="7"/>
        <v>0</v>
      </c>
      <c r="U22" s="73" t="s">
        <v>16</v>
      </c>
      <c r="V22" s="73" t="s">
        <v>16</v>
      </c>
      <c r="W22" s="73">
        <f t="shared" si="8"/>
        <v>0</v>
      </c>
      <c r="X22" s="73" t="s">
        <v>16</v>
      </c>
      <c r="Y22" s="73"/>
      <c r="Z22" s="73">
        <f t="shared" si="9"/>
        <v>0</v>
      </c>
      <c r="AA22" s="73">
        <f t="shared" si="10"/>
        <v>0</v>
      </c>
      <c r="AB22" s="73">
        <v>0</v>
      </c>
      <c r="AC22" s="73">
        <v>0</v>
      </c>
      <c r="AD22" s="73">
        <f t="shared" si="11"/>
        <v>0</v>
      </c>
      <c r="AE22" s="73">
        <v>0</v>
      </c>
      <c r="AF22" s="73">
        <v>0</v>
      </c>
      <c r="AG22" s="73">
        <f t="shared" si="12"/>
        <v>0</v>
      </c>
      <c r="AH22" s="73" t="s">
        <v>16</v>
      </c>
      <c r="AI22" s="73"/>
    </row>
    <row r="23" ht="20.1" customHeight="1" spans="1:35">
      <c r="A23" s="89" t="s">
        <v>192</v>
      </c>
      <c r="B23" s="89" t="s">
        <v>16</v>
      </c>
      <c r="C23" s="89" t="s">
        <v>16</v>
      </c>
      <c r="D23" s="89" t="s">
        <v>193</v>
      </c>
      <c r="E23" s="73">
        <f t="shared" si="0"/>
        <v>205726</v>
      </c>
      <c r="F23" s="73">
        <f t="shared" si="1"/>
        <v>205726</v>
      </c>
      <c r="G23" s="73">
        <f t="shared" si="2"/>
        <v>205726</v>
      </c>
      <c r="H23" s="73">
        <v>205726</v>
      </c>
      <c r="I23" s="73">
        <v>0</v>
      </c>
      <c r="J23" s="73">
        <f t="shared" si="3"/>
        <v>0</v>
      </c>
      <c r="K23" s="73">
        <v>0</v>
      </c>
      <c r="L23" s="73">
        <v>0</v>
      </c>
      <c r="M23" s="73">
        <f t="shared" si="4"/>
        <v>0</v>
      </c>
      <c r="N23" s="73" t="s">
        <v>16</v>
      </c>
      <c r="O23" s="73" t="s">
        <v>16</v>
      </c>
      <c r="P23" s="73">
        <f t="shared" si="5"/>
        <v>0</v>
      </c>
      <c r="Q23" s="73">
        <f t="shared" si="6"/>
        <v>0</v>
      </c>
      <c r="R23" s="73" t="s">
        <v>16</v>
      </c>
      <c r="S23" s="73" t="s">
        <v>16</v>
      </c>
      <c r="T23" s="73">
        <f t="shared" si="7"/>
        <v>0</v>
      </c>
      <c r="U23" s="73" t="s">
        <v>16</v>
      </c>
      <c r="V23" s="73" t="s">
        <v>16</v>
      </c>
      <c r="W23" s="73">
        <f t="shared" si="8"/>
        <v>0</v>
      </c>
      <c r="X23" s="73" t="s">
        <v>16</v>
      </c>
      <c r="Y23" s="73"/>
      <c r="Z23" s="73">
        <f t="shared" si="9"/>
        <v>0</v>
      </c>
      <c r="AA23" s="73">
        <f t="shared" si="10"/>
        <v>0</v>
      </c>
      <c r="AB23" s="73">
        <v>0</v>
      </c>
      <c r="AC23" s="73">
        <v>0</v>
      </c>
      <c r="AD23" s="73">
        <f t="shared" si="11"/>
        <v>0</v>
      </c>
      <c r="AE23" s="73">
        <v>0</v>
      </c>
      <c r="AF23" s="73">
        <v>0</v>
      </c>
      <c r="AG23" s="73">
        <f t="shared" si="12"/>
        <v>0</v>
      </c>
      <c r="AH23" s="73" t="s">
        <v>16</v>
      </c>
      <c r="AI23" s="73"/>
    </row>
    <row r="24" ht="20.1" customHeight="1" spans="1:35">
      <c r="A24" s="89" t="s">
        <v>194</v>
      </c>
      <c r="B24" s="89" t="s">
        <v>86</v>
      </c>
      <c r="C24" s="89" t="s">
        <v>87</v>
      </c>
      <c r="D24" s="89" t="s">
        <v>195</v>
      </c>
      <c r="E24" s="73">
        <f t="shared" si="0"/>
        <v>21400</v>
      </c>
      <c r="F24" s="73">
        <f t="shared" si="1"/>
        <v>21400</v>
      </c>
      <c r="G24" s="73">
        <f t="shared" si="2"/>
        <v>21400</v>
      </c>
      <c r="H24" s="73">
        <v>21400</v>
      </c>
      <c r="I24" s="73">
        <v>0</v>
      </c>
      <c r="J24" s="73">
        <f t="shared" si="3"/>
        <v>0</v>
      </c>
      <c r="K24" s="73">
        <v>0</v>
      </c>
      <c r="L24" s="73">
        <v>0</v>
      </c>
      <c r="M24" s="73">
        <f t="shared" si="4"/>
        <v>0</v>
      </c>
      <c r="N24" s="73" t="s">
        <v>16</v>
      </c>
      <c r="O24" s="73" t="s">
        <v>16</v>
      </c>
      <c r="P24" s="73">
        <f t="shared" si="5"/>
        <v>0</v>
      </c>
      <c r="Q24" s="73">
        <f t="shared" si="6"/>
        <v>0</v>
      </c>
      <c r="R24" s="73" t="s">
        <v>16</v>
      </c>
      <c r="S24" s="73" t="s">
        <v>16</v>
      </c>
      <c r="T24" s="73">
        <f t="shared" si="7"/>
        <v>0</v>
      </c>
      <c r="U24" s="73" t="s">
        <v>16</v>
      </c>
      <c r="V24" s="73" t="s">
        <v>16</v>
      </c>
      <c r="W24" s="73">
        <f t="shared" si="8"/>
        <v>0</v>
      </c>
      <c r="X24" s="73" t="s">
        <v>16</v>
      </c>
      <c r="Y24" s="73"/>
      <c r="Z24" s="73">
        <f t="shared" si="9"/>
        <v>0</v>
      </c>
      <c r="AA24" s="73">
        <f t="shared" si="10"/>
        <v>0</v>
      </c>
      <c r="AB24" s="73">
        <v>0</v>
      </c>
      <c r="AC24" s="73">
        <v>0</v>
      </c>
      <c r="AD24" s="73">
        <f t="shared" si="11"/>
        <v>0</v>
      </c>
      <c r="AE24" s="73">
        <v>0</v>
      </c>
      <c r="AF24" s="73">
        <v>0</v>
      </c>
      <c r="AG24" s="73">
        <f t="shared" si="12"/>
        <v>0</v>
      </c>
      <c r="AH24" s="73" t="s">
        <v>16</v>
      </c>
      <c r="AI24" s="73"/>
    </row>
    <row r="25" ht="20.1" customHeight="1" spans="1:35">
      <c r="A25" s="89" t="s">
        <v>194</v>
      </c>
      <c r="B25" s="89" t="s">
        <v>97</v>
      </c>
      <c r="C25" s="89" t="s">
        <v>87</v>
      </c>
      <c r="D25" s="89" t="s">
        <v>196</v>
      </c>
      <c r="E25" s="73">
        <f t="shared" si="0"/>
        <v>184326</v>
      </c>
      <c r="F25" s="73">
        <f t="shared" si="1"/>
        <v>184326</v>
      </c>
      <c r="G25" s="73">
        <f t="shared" si="2"/>
        <v>184326</v>
      </c>
      <c r="H25" s="73">
        <v>184326</v>
      </c>
      <c r="I25" s="73">
        <v>0</v>
      </c>
      <c r="J25" s="73">
        <f t="shared" si="3"/>
        <v>0</v>
      </c>
      <c r="K25" s="73">
        <v>0</v>
      </c>
      <c r="L25" s="73">
        <v>0</v>
      </c>
      <c r="M25" s="73">
        <f t="shared" si="4"/>
        <v>0</v>
      </c>
      <c r="N25" s="73" t="s">
        <v>16</v>
      </c>
      <c r="O25" s="73" t="s">
        <v>16</v>
      </c>
      <c r="P25" s="73">
        <f t="shared" si="5"/>
        <v>0</v>
      </c>
      <c r="Q25" s="73">
        <f t="shared" si="6"/>
        <v>0</v>
      </c>
      <c r="R25" s="73" t="s">
        <v>16</v>
      </c>
      <c r="S25" s="73" t="s">
        <v>16</v>
      </c>
      <c r="T25" s="73">
        <f t="shared" si="7"/>
        <v>0</v>
      </c>
      <c r="U25" s="73" t="s">
        <v>16</v>
      </c>
      <c r="V25" s="73" t="s">
        <v>16</v>
      </c>
      <c r="W25" s="73">
        <f t="shared" si="8"/>
        <v>0</v>
      </c>
      <c r="X25" s="73" t="s">
        <v>16</v>
      </c>
      <c r="Y25" s="73"/>
      <c r="Z25" s="73">
        <f t="shared" si="9"/>
        <v>0</v>
      </c>
      <c r="AA25" s="73">
        <f t="shared" si="10"/>
        <v>0</v>
      </c>
      <c r="AB25" s="73">
        <v>0</v>
      </c>
      <c r="AC25" s="73">
        <v>0</v>
      </c>
      <c r="AD25" s="73">
        <f t="shared" si="11"/>
        <v>0</v>
      </c>
      <c r="AE25" s="73">
        <v>0</v>
      </c>
      <c r="AF25" s="73">
        <v>0</v>
      </c>
      <c r="AG25" s="73">
        <f t="shared" si="12"/>
        <v>0</v>
      </c>
      <c r="AH25" s="73" t="s">
        <v>16</v>
      </c>
      <c r="AI25" s="73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7"/>
  <sheetViews>
    <sheetView showGridLines="0" showZeros="0" topLeftCell="AM1" workbookViewId="0">
      <selection activeCell="AA7" sqref="AA7"/>
    </sheetView>
  </sheetViews>
  <sheetFormatPr defaultColWidth="9" defaultRowHeight="11.25"/>
  <cols>
    <col min="1" max="1" width="4.87777777777778" customWidth="1"/>
    <col min="2" max="3" width="3.62222222222222" customWidth="1"/>
    <col min="4" max="4" width="38" customWidth="1"/>
    <col min="5" max="5" width="17.5" customWidth="1"/>
    <col min="6" max="112" width="14.6222222222222" customWidth="1"/>
    <col min="113" max="113" width="10.6222222222222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0"/>
      <c r="AH1" s="90"/>
      <c r="DH1" s="94" t="s">
        <v>197</v>
      </c>
    </row>
    <row r="2" ht="20.1" customHeight="1" spans="1:112">
      <c r="A2" s="10" t="s">
        <v>198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67" t="s">
        <v>5</v>
      </c>
      <c r="B3" s="12"/>
      <c r="C3" s="12"/>
      <c r="D3" s="1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4" t="s">
        <v>59</v>
      </c>
      <c r="B4" s="84"/>
      <c r="C4" s="84"/>
      <c r="D4" s="84"/>
      <c r="E4" s="85" t="s">
        <v>60</v>
      </c>
      <c r="F4" s="86" t="s">
        <v>199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 t="s">
        <v>200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91" t="s">
        <v>201</v>
      </c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 t="s">
        <v>202</v>
      </c>
      <c r="BJ4" s="91"/>
      <c r="BK4" s="91"/>
      <c r="BL4" s="91"/>
      <c r="BM4" s="91"/>
      <c r="BN4" s="91" t="s">
        <v>203</v>
      </c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 t="s">
        <v>204</v>
      </c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 t="s">
        <v>205</v>
      </c>
      <c r="CS4" s="91"/>
      <c r="CT4" s="91"/>
      <c r="CU4" s="91" t="s">
        <v>206</v>
      </c>
      <c r="CV4" s="91"/>
      <c r="CW4" s="91"/>
      <c r="CX4" s="91"/>
      <c r="CY4" s="91"/>
      <c r="CZ4" s="91"/>
      <c r="DA4" s="91" t="s">
        <v>207</v>
      </c>
      <c r="DB4" s="91"/>
      <c r="DC4" s="91"/>
      <c r="DD4" s="91" t="s">
        <v>208</v>
      </c>
      <c r="DE4" s="91"/>
      <c r="DF4" s="91"/>
      <c r="DG4" s="91"/>
      <c r="DH4" s="91"/>
    </row>
    <row r="5" ht="20.1" customHeight="1" spans="1:112">
      <c r="A5" s="84" t="s">
        <v>68</v>
      </c>
      <c r="B5" s="84"/>
      <c r="C5" s="84"/>
      <c r="D5" s="85" t="s">
        <v>70</v>
      </c>
      <c r="E5" s="85"/>
      <c r="F5" s="85" t="s">
        <v>75</v>
      </c>
      <c r="G5" s="85" t="s">
        <v>209</v>
      </c>
      <c r="H5" s="85" t="s">
        <v>210</v>
      </c>
      <c r="I5" s="85" t="s">
        <v>211</v>
      </c>
      <c r="J5" s="85" t="s">
        <v>212</v>
      </c>
      <c r="K5" s="85" t="s">
        <v>213</v>
      </c>
      <c r="L5" s="85" t="s">
        <v>214</v>
      </c>
      <c r="M5" s="85" t="s">
        <v>215</v>
      </c>
      <c r="N5" s="85" t="s">
        <v>216</v>
      </c>
      <c r="O5" s="85" t="s">
        <v>217</v>
      </c>
      <c r="P5" s="85" t="s">
        <v>218</v>
      </c>
      <c r="Q5" s="85" t="s">
        <v>219</v>
      </c>
      <c r="R5" s="85" t="s">
        <v>220</v>
      </c>
      <c r="S5" s="85" t="s">
        <v>221</v>
      </c>
      <c r="T5" s="85" t="s">
        <v>75</v>
      </c>
      <c r="U5" s="85" t="s">
        <v>222</v>
      </c>
      <c r="V5" s="85" t="s">
        <v>223</v>
      </c>
      <c r="W5" s="85" t="s">
        <v>224</v>
      </c>
      <c r="X5" s="85" t="s">
        <v>225</v>
      </c>
      <c r="Y5" s="85" t="s">
        <v>226</v>
      </c>
      <c r="Z5" s="85" t="s">
        <v>227</v>
      </c>
      <c r="AA5" s="85" t="s">
        <v>228</v>
      </c>
      <c r="AB5" s="85" t="s">
        <v>229</v>
      </c>
      <c r="AC5" s="85" t="s">
        <v>230</v>
      </c>
      <c r="AD5" s="85" t="s">
        <v>231</v>
      </c>
      <c r="AE5" s="85" t="s">
        <v>232</v>
      </c>
      <c r="AF5" s="85" t="s">
        <v>233</v>
      </c>
      <c r="AG5" s="85" t="s">
        <v>234</v>
      </c>
      <c r="AH5" s="85" t="s">
        <v>235</v>
      </c>
      <c r="AI5" s="85" t="s">
        <v>236</v>
      </c>
      <c r="AJ5" s="85" t="s">
        <v>237</v>
      </c>
      <c r="AK5" s="85" t="s">
        <v>238</v>
      </c>
      <c r="AL5" s="85" t="s">
        <v>239</v>
      </c>
      <c r="AM5" s="85" t="s">
        <v>240</v>
      </c>
      <c r="AN5" s="85" t="s">
        <v>241</v>
      </c>
      <c r="AO5" s="85" t="s">
        <v>242</v>
      </c>
      <c r="AP5" s="85" t="s">
        <v>243</v>
      </c>
      <c r="AQ5" s="85" t="s">
        <v>244</v>
      </c>
      <c r="AR5" s="85" t="s">
        <v>245</v>
      </c>
      <c r="AS5" s="85" t="s">
        <v>246</v>
      </c>
      <c r="AT5" s="85" t="s">
        <v>247</v>
      </c>
      <c r="AU5" s="85" t="s">
        <v>248</v>
      </c>
      <c r="AV5" s="85" t="s">
        <v>75</v>
      </c>
      <c r="AW5" s="85" t="s">
        <v>249</v>
      </c>
      <c r="AX5" s="85" t="s">
        <v>250</v>
      </c>
      <c r="AY5" s="85" t="s">
        <v>251</v>
      </c>
      <c r="AZ5" s="85" t="s">
        <v>252</v>
      </c>
      <c r="BA5" s="85" t="s">
        <v>253</v>
      </c>
      <c r="BB5" s="85" t="s">
        <v>254</v>
      </c>
      <c r="BC5" s="85" t="s">
        <v>220</v>
      </c>
      <c r="BD5" s="85" t="s">
        <v>255</v>
      </c>
      <c r="BE5" s="85" t="s">
        <v>256</v>
      </c>
      <c r="BF5" s="85" t="s">
        <v>257</v>
      </c>
      <c r="BG5" s="92" t="s">
        <v>258</v>
      </c>
      <c r="BH5" s="85" t="s">
        <v>259</v>
      </c>
      <c r="BI5" s="85" t="s">
        <v>75</v>
      </c>
      <c r="BJ5" s="85" t="s">
        <v>260</v>
      </c>
      <c r="BK5" s="85" t="s">
        <v>261</v>
      </c>
      <c r="BL5" s="85" t="s">
        <v>262</v>
      </c>
      <c r="BM5" s="85" t="s">
        <v>263</v>
      </c>
      <c r="BN5" s="85" t="s">
        <v>75</v>
      </c>
      <c r="BO5" s="85" t="s">
        <v>264</v>
      </c>
      <c r="BP5" s="85" t="s">
        <v>265</v>
      </c>
      <c r="BQ5" s="85" t="s">
        <v>266</v>
      </c>
      <c r="BR5" s="85" t="s">
        <v>267</v>
      </c>
      <c r="BS5" s="85" t="s">
        <v>268</v>
      </c>
      <c r="BT5" s="85" t="s">
        <v>269</v>
      </c>
      <c r="BU5" s="85" t="s">
        <v>270</v>
      </c>
      <c r="BV5" s="85" t="s">
        <v>271</v>
      </c>
      <c r="BW5" s="85" t="s">
        <v>272</v>
      </c>
      <c r="BX5" s="85" t="s">
        <v>273</v>
      </c>
      <c r="BY5" s="85" t="s">
        <v>274</v>
      </c>
      <c r="BZ5" s="85" t="s">
        <v>275</v>
      </c>
      <c r="CA5" s="85" t="s">
        <v>75</v>
      </c>
      <c r="CB5" s="85" t="s">
        <v>264</v>
      </c>
      <c r="CC5" s="85" t="s">
        <v>265</v>
      </c>
      <c r="CD5" s="85" t="s">
        <v>266</v>
      </c>
      <c r="CE5" s="85" t="s">
        <v>267</v>
      </c>
      <c r="CF5" s="85" t="s">
        <v>268</v>
      </c>
      <c r="CG5" s="85" t="s">
        <v>269</v>
      </c>
      <c r="CH5" s="85" t="s">
        <v>270</v>
      </c>
      <c r="CI5" s="85" t="s">
        <v>276</v>
      </c>
      <c r="CJ5" s="85" t="s">
        <v>277</v>
      </c>
      <c r="CK5" s="85" t="s">
        <v>278</v>
      </c>
      <c r="CL5" s="85" t="s">
        <v>279</v>
      </c>
      <c r="CM5" s="85" t="s">
        <v>271</v>
      </c>
      <c r="CN5" s="85" t="s">
        <v>272</v>
      </c>
      <c r="CO5" s="85" t="s">
        <v>280</v>
      </c>
      <c r="CP5" s="85" t="s">
        <v>274</v>
      </c>
      <c r="CQ5" s="85" t="s">
        <v>204</v>
      </c>
      <c r="CR5" s="85" t="s">
        <v>75</v>
      </c>
      <c r="CS5" s="85" t="s">
        <v>281</v>
      </c>
      <c r="CT5" s="85" t="s">
        <v>282</v>
      </c>
      <c r="CU5" s="85" t="s">
        <v>75</v>
      </c>
      <c r="CV5" s="85" t="s">
        <v>281</v>
      </c>
      <c r="CW5" s="85" t="s">
        <v>283</v>
      </c>
      <c r="CX5" s="85" t="s">
        <v>284</v>
      </c>
      <c r="CY5" s="85" t="s">
        <v>285</v>
      </c>
      <c r="CZ5" s="85" t="s">
        <v>282</v>
      </c>
      <c r="DA5" s="85" t="s">
        <v>75</v>
      </c>
      <c r="DB5" s="85" t="s">
        <v>207</v>
      </c>
      <c r="DC5" s="85" t="s">
        <v>286</v>
      </c>
      <c r="DD5" s="85" t="s">
        <v>75</v>
      </c>
      <c r="DE5" s="85" t="s">
        <v>287</v>
      </c>
      <c r="DF5" s="85" t="s">
        <v>288</v>
      </c>
      <c r="DG5" s="85" t="s">
        <v>289</v>
      </c>
      <c r="DH5" s="85" t="s">
        <v>208</v>
      </c>
    </row>
    <row r="6" ht="30.75" customHeight="1" spans="1:112">
      <c r="A6" s="87" t="s">
        <v>80</v>
      </c>
      <c r="B6" s="88" t="s">
        <v>81</v>
      </c>
      <c r="C6" s="87" t="s">
        <v>82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 t="s">
        <v>290</v>
      </c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93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</row>
    <row r="7" ht="20.1" customHeight="1" spans="1:112">
      <c r="A7" s="89" t="s">
        <v>16</v>
      </c>
      <c r="B7" s="89" t="s">
        <v>16</v>
      </c>
      <c r="C7" s="89" t="s">
        <v>16</v>
      </c>
      <c r="D7" s="89" t="s">
        <v>60</v>
      </c>
      <c r="E7" s="73">
        <f t="shared" ref="E7:E27" si="0">SUM(F7,T7,AV7,BI7,BN7,CA7,CR7,CU7,DA7,DD7)</f>
        <v>11150419.47</v>
      </c>
      <c r="F7" s="73">
        <v>6754979.75</v>
      </c>
      <c r="G7" s="73">
        <v>1674636</v>
      </c>
      <c r="H7" s="73">
        <v>2345292</v>
      </c>
      <c r="I7" s="73">
        <v>115390</v>
      </c>
      <c r="J7" s="73">
        <v>0</v>
      </c>
      <c r="K7" s="73">
        <v>270557.32</v>
      </c>
      <c r="L7" s="73">
        <v>682611.58</v>
      </c>
      <c r="M7" s="73">
        <v>341305.78</v>
      </c>
      <c r="N7" s="73">
        <v>395911.27</v>
      </c>
      <c r="O7" s="73">
        <v>93944.4</v>
      </c>
      <c r="P7" s="73">
        <v>112754.36</v>
      </c>
      <c r="Q7" s="73">
        <v>678777.04</v>
      </c>
      <c r="R7" s="73">
        <v>43800</v>
      </c>
      <c r="S7" s="73">
        <v>0</v>
      </c>
      <c r="T7" s="73">
        <v>4185633.72</v>
      </c>
      <c r="U7" s="73">
        <v>285663.22</v>
      </c>
      <c r="V7" s="73">
        <v>50000</v>
      </c>
      <c r="W7" s="73">
        <v>0</v>
      </c>
      <c r="X7" s="73">
        <v>1000</v>
      </c>
      <c r="Y7" s="73">
        <v>0</v>
      </c>
      <c r="Z7" s="73">
        <v>0</v>
      </c>
      <c r="AA7" s="73">
        <v>650000</v>
      </c>
      <c r="AB7" s="73">
        <v>60000</v>
      </c>
      <c r="AC7" s="73">
        <v>0</v>
      </c>
      <c r="AD7" s="73">
        <v>1062800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187326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52870.5</v>
      </c>
      <c r="AQ7" s="73">
        <v>0</v>
      </c>
      <c r="AR7" s="73">
        <v>1835974</v>
      </c>
      <c r="AS7" s="73">
        <v>0</v>
      </c>
      <c r="AT7" s="73">
        <v>0</v>
      </c>
      <c r="AU7" s="73">
        <v>0</v>
      </c>
      <c r="AV7" s="73">
        <v>205726</v>
      </c>
      <c r="AW7" s="73">
        <v>178074</v>
      </c>
      <c r="AX7" s="73">
        <v>6252</v>
      </c>
      <c r="AY7" s="73">
        <v>0</v>
      </c>
      <c r="AZ7" s="73">
        <v>0</v>
      </c>
      <c r="BA7" s="73">
        <v>7800</v>
      </c>
      <c r="BB7" s="73">
        <v>0</v>
      </c>
      <c r="BC7" s="73">
        <v>13000</v>
      </c>
      <c r="BD7" s="73">
        <v>0</v>
      </c>
      <c r="BE7" s="73">
        <v>600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0</v>
      </c>
      <c r="BM7" s="73">
        <v>0</v>
      </c>
      <c r="BN7" s="73">
        <v>0</v>
      </c>
      <c r="BO7" s="73">
        <v>0</v>
      </c>
      <c r="BP7" s="73">
        <v>0</v>
      </c>
      <c r="BQ7" s="73">
        <v>0</v>
      </c>
      <c r="BR7" s="73">
        <v>0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0</v>
      </c>
      <c r="BY7" s="73">
        <v>0</v>
      </c>
      <c r="BZ7" s="73">
        <v>0</v>
      </c>
      <c r="CA7" s="73">
        <v>4080</v>
      </c>
      <c r="CB7" s="73">
        <v>0</v>
      </c>
      <c r="CC7" s="73">
        <v>0</v>
      </c>
      <c r="CD7" s="73">
        <v>0</v>
      </c>
      <c r="CE7" s="73">
        <v>0</v>
      </c>
      <c r="CF7" s="73">
        <v>0</v>
      </c>
      <c r="CG7" s="73">
        <v>4080</v>
      </c>
      <c r="CH7" s="73">
        <v>0</v>
      </c>
      <c r="CI7" s="73">
        <v>0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v>0</v>
      </c>
      <c r="CS7" s="73">
        <v>0</v>
      </c>
      <c r="CT7" s="73">
        <v>0</v>
      </c>
      <c r="CU7" s="73">
        <v>0</v>
      </c>
      <c r="CV7" s="73">
        <v>0</v>
      </c>
      <c r="CW7" s="73">
        <v>0</v>
      </c>
      <c r="CX7" s="73">
        <v>0</v>
      </c>
      <c r="CY7" s="73">
        <v>0</v>
      </c>
      <c r="CZ7" s="73">
        <v>0</v>
      </c>
      <c r="DA7" s="73">
        <v>0</v>
      </c>
      <c r="DB7" s="73">
        <v>0</v>
      </c>
      <c r="DC7" s="73">
        <v>0</v>
      </c>
      <c r="DD7" s="73">
        <v>0</v>
      </c>
      <c r="DE7" s="73">
        <v>0</v>
      </c>
      <c r="DF7" s="73">
        <v>0</v>
      </c>
      <c r="DG7" s="73">
        <v>0</v>
      </c>
      <c r="DH7" s="73">
        <v>0</v>
      </c>
    </row>
    <row r="8" ht="20.1" customHeight="1" spans="1:112">
      <c r="A8" s="89" t="s">
        <v>16</v>
      </c>
      <c r="B8" s="89" t="s">
        <v>16</v>
      </c>
      <c r="C8" s="89" t="s">
        <v>16</v>
      </c>
      <c r="D8" s="89" t="s">
        <v>291</v>
      </c>
      <c r="E8" s="73">
        <f t="shared" si="0"/>
        <v>8957869.4</v>
      </c>
      <c r="F8" s="73">
        <v>4562429.68</v>
      </c>
      <c r="G8" s="73">
        <v>1674636</v>
      </c>
      <c r="H8" s="73">
        <v>2345292</v>
      </c>
      <c r="I8" s="73">
        <v>115390</v>
      </c>
      <c r="J8" s="73">
        <v>0</v>
      </c>
      <c r="K8" s="73">
        <v>270557.32</v>
      </c>
      <c r="L8" s="73">
        <v>0</v>
      </c>
      <c r="M8" s="73">
        <v>0</v>
      </c>
      <c r="N8" s="73">
        <v>0</v>
      </c>
      <c r="O8" s="73">
        <v>0</v>
      </c>
      <c r="P8" s="73">
        <v>112754.36</v>
      </c>
      <c r="Q8" s="73">
        <v>0</v>
      </c>
      <c r="R8" s="73">
        <v>43800</v>
      </c>
      <c r="S8" s="73">
        <v>0</v>
      </c>
      <c r="T8" s="73">
        <v>4185633.72</v>
      </c>
      <c r="U8" s="73">
        <v>285663.22</v>
      </c>
      <c r="V8" s="73">
        <v>50000</v>
      </c>
      <c r="W8" s="73">
        <v>0</v>
      </c>
      <c r="X8" s="73">
        <v>1000</v>
      </c>
      <c r="Y8" s="73">
        <v>0</v>
      </c>
      <c r="Z8" s="73">
        <v>0</v>
      </c>
      <c r="AA8" s="73">
        <v>650000</v>
      </c>
      <c r="AB8" s="73">
        <v>60000</v>
      </c>
      <c r="AC8" s="73">
        <v>0</v>
      </c>
      <c r="AD8" s="73">
        <v>1062800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187326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52870.5</v>
      </c>
      <c r="AQ8" s="73">
        <v>0</v>
      </c>
      <c r="AR8" s="73">
        <v>1835974</v>
      </c>
      <c r="AS8" s="73">
        <v>0</v>
      </c>
      <c r="AT8" s="73">
        <v>0</v>
      </c>
      <c r="AU8" s="73">
        <v>0</v>
      </c>
      <c r="AV8" s="73">
        <v>205726</v>
      </c>
      <c r="AW8" s="73">
        <v>178074</v>
      </c>
      <c r="AX8" s="73">
        <v>6252</v>
      </c>
      <c r="AY8" s="73">
        <v>0</v>
      </c>
      <c r="AZ8" s="73">
        <v>0</v>
      </c>
      <c r="BA8" s="73">
        <v>7800</v>
      </c>
      <c r="BB8" s="73">
        <v>0</v>
      </c>
      <c r="BC8" s="73">
        <v>13000</v>
      </c>
      <c r="BD8" s="73">
        <v>0</v>
      </c>
      <c r="BE8" s="73">
        <v>600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4080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4080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v>0</v>
      </c>
      <c r="CS8" s="73">
        <v>0</v>
      </c>
      <c r="CT8" s="73">
        <v>0</v>
      </c>
      <c r="CU8" s="73">
        <v>0</v>
      </c>
      <c r="CV8" s="73">
        <v>0</v>
      </c>
      <c r="CW8" s="73">
        <v>0</v>
      </c>
      <c r="CX8" s="73">
        <v>0</v>
      </c>
      <c r="CY8" s="73">
        <v>0</v>
      </c>
      <c r="CZ8" s="73">
        <v>0</v>
      </c>
      <c r="DA8" s="73">
        <v>0</v>
      </c>
      <c r="DB8" s="73">
        <v>0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</row>
    <row r="9" ht="20.1" customHeight="1" spans="1:112">
      <c r="A9" s="89" t="s">
        <v>16</v>
      </c>
      <c r="B9" s="89" t="s">
        <v>16</v>
      </c>
      <c r="C9" s="89" t="s">
        <v>16</v>
      </c>
      <c r="D9" s="89" t="s">
        <v>292</v>
      </c>
      <c r="E9" s="73">
        <f t="shared" si="0"/>
        <v>8904998.9</v>
      </c>
      <c r="F9" s="73">
        <v>4562429.68</v>
      </c>
      <c r="G9" s="73">
        <v>1674636</v>
      </c>
      <c r="H9" s="73">
        <v>2345292</v>
      </c>
      <c r="I9" s="73">
        <v>115390</v>
      </c>
      <c r="J9" s="73">
        <v>0</v>
      </c>
      <c r="K9" s="73">
        <v>270557.32</v>
      </c>
      <c r="L9" s="73">
        <v>0</v>
      </c>
      <c r="M9" s="73">
        <v>0</v>
      </c>
      <c r="N9" s="73">
        <v>0</v>
      </c>
      <c r="O9" s="73">
        <v>0</v>
      </c>
      <c r="P9" s="73">
        <v>112754.36</v>
      </c>
      <c r="Q9" s="73">
        <v>0</v>
      </c>
      <c r="R9" s="73">
        <v>43800</v>
      </c>
      <c r="S9" s="73">
        <v>0</v>
      </c>
      <c r="T9" s="73">
        <v>4132763.22</v>
      </c>
      <c r="U9" s="73">
        <v>285663.22</v>
      </c>
      <c r="V9" s="73">
        <v>50000</v>
      </c>
      <c r="W9" s="73">
        <v>0</v>
      </c>
      <c r="X9" s="73">
        <v>1000</v>
      </c>
      <c r="Y9" s="73">
        <v>0</v>
      </c>
      <c r="Z9" s="73">
        <v>0</v>
      </c>
      <c r="AA9" s="73">
        <v>650000</v>
      </c>
      <c r="AB9" s="73">
        <v>60000</v>
      </c>
      <c r="AC9" s="73">
        <v>0</v>
      </c>
      <c r="AD9" s="73">
        <v>1062800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187326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1835974</v>
      </c>
      <c r="AS9" s="73">
        <v>0</v>
      </c>
      <c r="AT9" s="73">
        <v>0</v>
      </c>
      <c r="AU9" s="73">
        <v>0</v>
      </c>
      <c r="AV9" s="73">
        <v>205726</v>
      </c>
      <c r="AW9" s="73">
        <v>178074</v>
      </c>
      <c r="AX9" s="73">
        <v>6252</v>
      </c>
      <c r="AY9" s="73">
        <v>0</v>
      </c>
      <c r="AZ9" s="73">
        <v>0</v>
      </c>
      <c r="BA9" s="73">
        <v>7800</v>
      </c>
      <c r="BB9" s="73">
        <v>0</v>
      </c>
      <c r="BC9" s="73">
        <v>13000</v>
      </c>
      <c r="BD9" s="73">
        <v>0</v>
      </c>
      <c r="BE9" s="73">
        <v>600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4080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4080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3">
        <v>0</v>
      </c>
      <c r="CV9" s="73">
        <v>0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</row>
    <row r="10" ht="20.1" customHeight="1" spans="1:112">
      <c r="A10" s="89" t="s">
        <v>84</v>
      </c>
      <c r="B10" s="89" t="s">
        <v>85</v>
      </c>
      <c r="C10" s="89" t="s">
        <v>86</v>
      </c>
      <c r="D10" s="89" t="s">
        <v>293</v>
      </c>
      <c r="E10" s="73">
        <f t="shared" si="0"/>
        <v>5061810.18</v>
      </c>
      <c r="F10" s="73">
        <v>3754556.66</v>
      </c>
      <c r="G10" s="73">
        <v>1384680</v>
      </c>
      <c r="H10" s="73">
        <v>2130072</v>
      </c>
      <c r="I10" s="73">
        <v>115390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89614.66</v>
      </c>
      <c r="Q10" s="73">
        <v>0</v>
      </c>
      <c r="R10" s="73">
        <v>34800</v>
      </c>
      <c r="S10" s="73">
        <v>0</v>
      </c>
      <c r="T10" s="73">
        <v>1097447.52</v>
      </c>
      <c r="U10" s="73">
        <v>55147.52</v>
      </c>
      <c r="V10" s="73">
        <v>50000</v>
      </c>
      <c r="W10" s="73">
        <v>0</v>
      </c>
      <c r="X10" s="73">
        <v>1000</v>
      </c>
      <c r="Y10" s="73">
        <v>0</v>
      </c>
      <c r="Z10" s="73">
        <v>0</v>
      </c>
      <c r="AA10" s="73">
        <v>50000</v>
      </c>
      <c r="AB10" s="73">
        <v>0</v>
      </c>
      <c r="AC10" s="73">
        <v>0</v>
      </c>
      <c r="AD10" s="73">
        <v>60000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7326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873974</v>
      </c>
      <c r="AS10" s="73">
        <v>0</v>
      </c>
      <c r="AT10" s="73">
        <v>0</v>
      </c>
      <c r="AU10" s="73">
        <v>0</v>
      </c>
      <c r="AV10" s="73">
        <v>205726</v>
      </c>
      <c r="AW10" s="73">
        <v>178074</v>
      </c>
      <c r="AX10" s="73">
        <v>6252</v>
      </c>
      <c r="AY10" s="73">
        <v>0</v>
      </c>
      <c r="AZ10" s="73">
        <v>0</v>
      </c>
      <c r="BA10" s="73">
        <v>7800</v>
      </c>
      <c r="BB10" s="73">
        <v>0</v>
      </c>
      <c r="BC10" s="73">
        <v>13000</v>
      </c>
      <c r="BD10" s="73">
        <v>0</v>
      </c>
      <c r="BE10" s="73">
        <v>600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4080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4080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</row>
    <row r="11" ht="20.1" customHeight="1" spans="1:112">
      <c r="A11" s="89" t="s">
        <v>84</v>
      </c>
      <c r="B11" s="89" t="s">
        <v>85</v>
      </c>
      <c r="C11" s="89" t="s">
        <v>89</v>
      </c>
      <c r="D11" s="89" t="s">
        <v>294</v>
      </c>
      <c r="E11" s="73">
        <f t="shared" si="0"/>
        <v>2939000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2939000</v>
      </c>
      <c r="U11" s="73">
        <v>203000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590000</v>
      </c>
      <c r="AB11" s="73">
        <v>60000</v>
      </c>
      <c r="AC11" s="73">
        <v>0</v>
      </c>
      <c r="AD11" s="73">
        <v>944000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180000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962000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v>0</v>
      </c>
      <c r="CS11" s="73">
        <v>0</v>
      </c>
      <c r="CT11" s="73">
        <v>0</v>
      </c>
      <c r="CU11" s="73">
        <v>0</v>
      </c>
      <c r="CV11" s="73">
        <v>0</v>
      </c>
      <c r="CW11" s="73">
        <v>0</v>
      </c>
      <c r="CX11" s="73">
        <v>0</v>
      </c>
      <c r="CY11" s="73">
        <v>0</v>
      </c>
      <c r="CZ11" s="73">
        <v>0</v>
      </c>
      <c r="DA11" s="73">
        <v>0</v>
      </c>
      <c r="DB11" s="73">
        <v>0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</row>
    <row r="12" ht="20.1" customHeight="1" spans="1:112">
      <c r="A12" s="89" t="s">
        <v>84</v>
      </c>
      <c r="B12" s="89" t="s">
        <v>85</v>
      </c>
      <c r="C12" s="89" t="s">
        <v>91</v>
      </c>
      <c r="D12" s="89" t="s">
        <v>295</v>
      </c>
      <c r="E12" s="73">
        <f t="shared" si="0"/>
        <v>904188.72</v>
      </c>
      <c r="F12" s="73">
        <v>807873.02</v>
      </c>
      <c r="G12" s="73">
        <v>289956</v>
      </c>
      <c r="H12" s="73">
        <v>215220</v>
      </c>
      <c r="I12" s="73">
        <v>0</v>
      </c>
      <c r="J12" s="73">
        <v>0</v>
      </c>
      <c r="K12" s="73">
        <v>270557.32</v>
      </c>
      <c r="L12" s="73">
        <v>0</v>
      </c>
      <c r="M12" s="73">
        <v>0</v>
      </c>
      <c r="N12" s="73">
        <v>0</v>
      </c>
      <c r="O12" s="73">
        <v>0</v>
      </c>
      <c r="P12" s="73">
        <v>23139.7</v>
      </c>
      <c r="Q12" s="73">
        <v>0</v>
      </c>
      <c r="R12" s="73">
        <v>9000</v>
      </c>
      <c r="S12" s="73">
        <v>0</v>
      </c>
      <c r="T12" s="73">
        <v>96315.7</v>
      </c>
      <c r="U12" s="73">
        <v>27515.7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10000</v>
      </c>
      <c r="AB12" s="73">
        <v>0</v>
      </c>
      <c r="AC12" s="73">
        <v>0</v>
      </c>
      <c r="AD12" s="73">
        <v>58800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v>0</v>
      </c>
      <c r="CS12" s="73">
        <v>0</v>
      </c>
      <c r="CT12" s="73">
        <v>0</v>
      </c>
      <c r="CU12" s="73">
        <v>0</v>
      </c>
      <c r="CV12" s="73">
        <v>0</v>
      </c>
      <c r="CW12" s="73">
        <v>0</v>
      </c>
      <c r="CX12" s="73">
        <v>0</v>
      </c>
      <c r="CY12" s="73">
        <v>0</v>
      </c>
      <c r="CZ12" s="73">
        <v>0</v>
      </c>
      <c r="DA12" s="73">
        <v>0</v>
      </c>
      <c r="DB12" s="73">
        <v>0</v>
      </c>
      <c r="DC12" s="73">
        <v>0</v>
      </c>
      <c r="DD12" s="73">
        <v>0</v>
      </c>
      <c r="DE12" s="73">
        <v>0</v>
      </c>
      <c r="DF12" s="73">
        <v>0</v>
      </c>
      <c r="DG12" s="73">
        <v>0</v>
      </c>
      <c r="DH12" s="73">
        <v>0</v>
      </c>
    </row>
    <row r="13" ht="20.1" customHeight="1" spans="1:112">
      <c r="A13" s="89" t="s">
        <v>16</v>
      </c>
      <c r="B13" s="89" t="s">
        <v>16</v>
      </c>
      <c r="C13" s="89" t="s">
        <v>16</v>
      </c>
      <c r="D13" s="89" t="s">
        <v>296</v>
      </c>
      <c r="E13" s="73">
        <f t="shared" si="0"/>
        <v>52870.5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52870.5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52870.5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v>0</v>
      </c>
      <c r="CS13" s="73">
        <v>0</v>
      </c>
      <c r="CT13" s="73">
        <v>0</v>
      </c>
      <c r="CU13" s="73">
        <v>0</v>
      </c>
      <c r="CV13" s="73">
        <v>0</v>
      </c>
      <c r="CW13" s="73">
        <v>0</v>
      </c>
      <c r="CX13" s="73">
        <v>0</v>
      </c>
      <c r="CY13" s="73">
        <v>0</v>
      </c>
      <c r="CZ13" s="73">
        <v>0</v>
      </c>
      <c r="DA13" s="73">
        <v>0</v>
      </c>
      <c r="DB13" s="73">
        <v>0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</row>
    <row r="14" ht="20.1" customHeight="1" spans="1:112">
      <c r="A14" s="89" t="s">
        <v>84</v>
      </c>
      <c r="B14" s="89" t="s">
        <v>93</v>
      </c>
      <c r="C14" s="89" t="s">
        <v>94</v>
      </c>
      <c r="D14" s="89" t="s">
        <v>297</v>
      </c>
      <c r="E14" s="73">
        <f t="shared" si="0"/>
        <v>52870.5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52870.5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52870.5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v>0</v>
      </c>
      <c r="CS14" s="73">
        <v>0</v>
      </c>
      <c r="CT14" s="73">
        <v>0</v>
      </c>
      <c r="CU14" s="73">
        <v>0</v>
      </c>
      <c r="CV14" s="73">
        <v>0</v>
      </c>
      <c r="CW14" s="73">
        <v>0</v>
      </c>
      <c r="CX14" s="73">
        <v>0</v>
      </c>
      <c r="CY14" s="73">
        <v>0</v>
      </c>
      <c r="CZ14" s="73">
        <v>0</v>
      </c>
      <c r="DA14" s="73">
        <v>0</v>
      </c>
      <c r="DB14" s="73">
        <v>0</v>
      </c>
      <c r="DC14" s="73">
        <v>0</v>
      </c>
      <c r="DD14" s="73">
        <v>0</v>
      </c>
      <c r="DE14" s="73">
        <v>0</v>
      </c>
      <c r="DF14" s="73">
        <v>0</v>
      </c>
      <c r="DG14" s="73">
        <v>0</v>
      </c>
      <c r="DH14" s="73">
        <v>0</v>
      </c>
    </row>
    <row r="15" ht="20.1" customHeight="1" spans="1:112">
      <c r="A15" s="89" t="s">
        <v>16</v>
      </c>
      <c r="B15" s="89" t="s">
        <v>16</v>
      </c>
      <c r="C15" s="89" t="s">
        <v>16</v>
      </c>
      <c r="D15" s="89" t="s">
        <v>298</v>
      </c>
      <c r="E15" s="73">
        <f t="shared" si="0"/>
        <v>1023917.36</v>
      </c>
      <c r="F15" s="73">
        <v>1023917.36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682611.58</v>
      </c>
      <c r="M15" s="73">
        <v>341305.78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v>0</v>
      </c>
      <c r="CS15" s="73">
        <v>0</v>
      </c>
      <c r="CT15" s="73">
        <v>0</v>
      </c>
      <c r="CU15" s="73">
        <v>0</v>
      </c>
      <c r="CV15" s="73">
        <v>0</v>
      </c>
      <c r="CW15" s="73">
        <v>0</v>
      </c>
      <c r="CX15" s="73">
        <v>0</v>
      </c>
      <c r="CY15" s="73">
        <v>0</v>
      </c>
      <c r="CZ15" s="73">
        <v>0</v>
      </c>
      <c r="DA15" s="73">
        <v>0</v>
      </c>
      <c r="DB15" s="73">
        <v>0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</row>
    <row r="16" ht="20.1" customHeight="1" spans="1:112">
      <c r="A16" s="89" t="s">
        <v>16</v>
      </c>
      <c r="B16" s="89" t="s">
        <v>16</v>
      </c>
      <c r="C16" s="89" t="s">
        <v>16</v>
      </c>
      <c r="D16" s="89" t="s">
        <v>299</v>
      </c>
      <c r="E16" s="73">
        <f t="shared" si="0"/>
        <v>1023917.36</v>
      </c>
      <c r="F16" s="73">
        <v>1023917.36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682611.58</v>
      </c>
      <c r="M16" s="73">
        <v>341305.78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0</v>
      </c>
      <c r="CV16" s="73">
        <v>0</v>
      </c>
      <c r="CW16" s="73">
        <v>0</v>
      </c>
      <c r="CX16" s="73">
        <v>0</v>
      </c>
      <c r="CY16" s="73">
        <v>0</v>
      </c>
      <c r="CZ16" s="73">
        <v>0</v>
      </c>
      <c r="DA16" s="73">
        <v>0</v>
      </c>
      <c r="DB16" s="73">
        <v>0</v>
      </c>
      <c r="DC16" s="73">
        <v>0</v>
      </c>
      <c r="DD16" s="73">
        <v>0</v>
      </c>
      <c r="DE16" s="73">
        <v>0</v>
      </c>
      <c r="DF16" s="73">
        <v>0</v>
      </c>
      <c r="DG16" s="73">
        <v>0</v>
      </c>
      <c r="DH16" s="73">
        <v>0</v>
      </c>
    </row>
    <row r="17" ht="20.1" customHeight="1" spans="1:112">
      <c r="A17" s="89" t="s">
        <v>96</v>
      </c>
      <c r="B17" s="89" t="s">
        <v>97</v>
      </c>
      <c r="C17" s="89" t="s">
        <v>97</v>
      </c>
      <c r="D17" s="89" t="s">
        <v>300</v>
      </c>
      <c r="E17" s="73">
        <f t="shared" si="0"/>
        <v>682611.58</v>
      </c>
      <c r="F17" s="73">
        <v>682611.58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682611.58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0</v>
      </c>
      <c r="CU17" s="73">
        <v>0</v>
      </c>
      <c r="CV17" s="73">
        <v>0</v>
      </c>
      <c r="CW17" s="73">
        <v>0</v>
      </c>
      <c r="CX17" s="73">
        <v>0</v>
      </c>
      <c r="CY17" s="73">
        <v>0</v>
      </c>
      <c r="CZ17" s="73">
        <v>0</v>
      </c>
      <c r="DA17" s="73">
        <v>0</v>
      </c>
      <c r="DB17" s="73">
        <v>0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</row>
    <row r="18" ht="20.1" customHeight="1" spans="1:112">
      <c r="A18" s="89" t="s">
        <v>96</v>
      </c>
      <c r="B18" s="89" t="s">
        <v>97</v>
      </c>
      <c r="C18" s="89" t="s">
        <v>94</v>
      </c>
      <c r="D18" s="89" t="s">
        <v>301</v>
      </c>
      <c r="E18" s="73">
        <f t="shared" si="0"/>
        <v>341305.78</v>
      </c>
      <c r="F18" s="73">
        <v>341305.78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341305.78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0</v>
      </c>
      <c r="CS18" s="73">
        <v>0</v>
      </c>
      <c r="CT18" s="73">
        <v>0</v>
      </c>
      <c r="CU18" s="73">
        <v>0</v>
      </c>
      <c r="CV18" s="73">
        <v>0</v>
      </c>
      <c r="CW18" s="73">
        <v>0</v>
      </c>
      <c r="CX18" s="73">
        <v>0</v>
      </c>
      <c r="CY18" s="73">
        <v>0</v>
      </c>
      <c r="CZ18" s="73">
        <v>0</v>
      </c>
      <c r="DA18" s="73">
        <v>0</v>
      </c>
      <c r="DB18" s="73">
        <v>0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</row>
    <row r="19" ht="20.1" customHeight="1" spans="1:112">
      <c r="A19" s="89" t="s">
        <v>16</v>
      </c>
      <c r="B19" s="89" t="s">
        <v>16</v>
      </c>
      <c r="C19" s="89" t="s">
        <v>16</v>
      </c>
      <c r="D19" s="89" t="s">
        <v>302</v>
      </c>
      <c r="E19" s="73">
        <f t="shared" si="0"/>
        <v>489855.67</v>
      </c>
      <c r="F19" s="73">
        <v>489855.67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395911.27</v>
      </c>
      <c r="O19" s="73">
        <v>93944.4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0</v>
      </c>
      <c r="CS19" s="73">
        <v>0</v>
      </c>
      <c r="CT19" s="73">
        <v>0</v>
      </c>
      <c r="CU19" s="73">
        <v>0</v>
      </c>
      <c r="CV19" s="73">
        <v>0</v>
      </c>
      <c r="CW19" s="73">
        <v>0</v>
      </c>
      <c r="CX19" s="73">
        <v>0</v>
      </c>
      <c r="CY19" s="73">
        <v>0</v>
      </c>
      <c r="CZ19" s="73">
        <v>0</v>
      </c>
      <c r="DA19" s="73">
        <v>0</v>
      </c>
      <c r="DB19" s="73">
        <v>0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</row>
    <row r="20" ht="20.1" customHeight="1" spans="1:112">
      <c r="A20" s="89" t="s">
        <v>16</v>
      </c>
      <c r="B20" s="89" t="s">
        <v>16</v>
      </c>
      <c r="C20" s="89" t="s">
        <v>16</v>
      </c>
      <c r="D20" s="89" t="s">
        <v>303</v>
      </c>
      <c r="E20" s="73">
        <f t="shared" si="0"/>
        <v>489855.67</v>
      </c>
      <c r="F20" s="73">
        <v>489855.67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395911.27</v>
      </c>
      <c r="O20" s="73">
        <v>93944.4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0</v>
      </c>
      <c r="CV20" s="73">
        <v>0</v>
      </c>
      <c r="CW20" s="73">
        <v>0</v>
      </c>
      <c r="CX20" s="73">
        <v>0</v>
      </c>
      <c r="CY20" s="73">
        <v>0</v>
      </c>
      <c r="CZ20" s="73">
        <v>0</v>
      </c>
      <c r="DA20" s="73">
        <v>0</v>
      </c>
      <c r="DB20" s="73">
        <v>0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</row>
    <row r="21" ht="20.1" customHeight="1" spans="1:112">
      <c r="A21" s="89" t="s">
        <v>100</v>
      </c>
      <c r="B21" s="89" t="s">
        <v>101</v>
      </c>
      <c r="C21" s="89" t="s">
        <v>86</v>
      </c>
      <c r="D21" s="89" t="s">
        <v>304</v>
      </c>
      <c r="E21" s="73">
        <f t="shared" si="0"/>
        <v>325950.94</v>
      </c>
      <c r="F21" s="73">
        <v>325950.94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325950.94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</row>
    <row r="22" ht="20.1" customHeight="1" spans="1:112">
      <c r="A22" s="89" t="s">
        <v>100</v>
      </c>
      <c r="B22" s="89" t="s">
        <v>101</v>
      </c>
      <c r="C22" s="89" t="s">
        <v>89</v>
      </c>
      <c r="D22" s="89" t="s">
        <v>305</v>
      </c>
      <c r="E22" s="73">
        <f t="shared" si="0"/>
        <v>69960.33</v>
      </c>
      <c r="F22" s="73">
        <v>69960.33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69960.33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</row>
    <row r="23" ht="20.1" customHeight="1" spans="1:112">
      <c r="A23" s="89" t="s">
        <v>100</v>
      </c>
      <c r="B23" s="89" t="s">
        <v>101</v>
      </c>
      <c r="C23" s="89" t="s">
        <v>85</v>
      </c>
      <c r="D23" s="89" t="s">
        <v>306</v>
      </c>
      <c r="E23" s="73">
        <f t="shared" si="0"/>
        <v>80279.76</v>
      </c>
      <c r="F23" s="73">
        <v>80279.76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80279.76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</row>
    <row r="24" ht="20.1" customHeight="1" spans="1:112">
      <c r="A24" s="89" t="s">
        <v>100</v>
      </c>
      <c r="B24" s="89" t="s">
        <v>101</v>
      </c>
      <c r="C24" s="89" t="s">
        <v>105</v>
      </c>
      <c r="D24" s="89" t="s">
        <v>307</v>
      </c>
      <c r="E24" s="73">
        <f t="shared" si="0"/>
        <v>13664.64</v>
      </c>
      <c r="F24" s="73">
        <v>13664.64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13664.64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0</v>
      </c>
      <c r="AJ24" s="73">
        <v>0</v>
      </c>
      <c r="AK24" s="73">
        <v>0</v>
      </c>
      <c r="AL24" s="73">
        <v>0</v>
      </c>
      <c r="AM24" s="73">
        <v>0</v>
      </c>
      <c r="AN24" s="73">
        <v>0</v>
      </c>
      <c r="AO24" s="73">
        <v>0</v>
      </c>
      <c r="AP24" s="73">
        <v>0</v>
      </c>
      <c r="AQ24" s="73">
        <v>0</v>
      </c>
      <c r="AR24" s="73">
        <v>0</v>
      </c>
      <c r="AS24" s="73">
        <v>0</v>
      </c>
      <c r="AT24" s="73">
        <v>0</v>
      </c>
      <c r="AU24" s="73">
        <v>0</v>
      </c>
      <c r="AV24" s="73">
        <v>0</v>
      </c>
      <c r="AW24" s="73">
        <v>0</v>
      </c>
      <c r="AX24" s="73">
        <v>0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0</v>
      </c>
      <c r="CC24" s="73">
        <v>0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>
        <v>0</v>
      </c>
      <c r="DA24" s="73">
        <v>0</v>
      </c>
      <c r="DB24" s="73">
        <v>0</v>
      </c>
      <c r="DC24" s="73">
        <v>0</v>
      </c>
      <c r="DD24" s="73">
        <v>0</v>
      </c>
      <c r="DE24" s="73">
        <v>0</v>
      </c>
      <c r="DF24" s="73">
        <v>0</v>
      </c>
      <c r="DG24" s="73">
        <v>0</v>
      </c>
      <c r="DH24" s="73">
        <v>0</v>
      </c>
    </row>
    <row r="25" ht="20.1" customHeight="1" spans="1:112">
      <c r="A25" s="89" t="s">
        <v>16</v>
      </c>
      <c r="B25" s="89" t="s">
        <v>16</v>
      </c>
      <c r="C25" s="89" t="s">
        <v>16</v>
      </c>
      <c r="D25" s="89" t="s">
        <v>308</v>
      </c>
      <c r="E25" s="73">
        <f t="shared" si="0"/>
        <v>678777.04</v>
      </c>
      <c r="F25" s="73">
        <v>678777.04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678777.04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73">
        <v>0</v>
      </c>
      <c r="AE25" s="73">
        <v>0</v>
      </c>
      <c r="AF25" s="73">
        <v>0</v>
      </c>
      <c r="AG25" s="73">
        <v>0</v>
      </c>
      <c r="AH25" s="73">
        <v>0</v>
      </c>
      <c r="AI25" s="73">
        <v>0</v>
      </c>
      <c r="AJ25" s="73">
        <v>0</v>
      </c>
      <c r="AK25" s="73">
        <v>0</v>
      </c>
      <c r="AL25" s="73">
        <v>0</v>
      </c>
      <c r="AM25" s="73">
        <v>0</v>
      </c>
      <c r="AN25" s="73">
        <v>0</v>
      </c>
      <c r="AO25" s="73">
        <v>0</v>
      </c>
      <c r="AP25" s="73">
        <v>0</v>
      </c>
      <c r="AQ25" s="73">
        <v>0</v>
      </c>
      <c r="AR25" s="73">
        <v>0</v>
      </c>
      <c r="AS25" s="73">
        <v>0</v>
      </c>
      <c r="AT25" s="73">
        <v>0</v>
      </c>
      <c r="AU25" s="73">
        <v>0</v>
      </c>
      <c r="AV25" s="73">
        <v>0</v>
      </c>
      <c r="AW25" s="73">
        <v>0</v>
      </c>
      <c r="AX25" s="73">
        <v>0</v>
      </c>
      <c r="AY25" s="73">
        <v>0</v>
      </c>
      <c r="AZ25" s="73">
        <v>0</v>
      </c>
      <c r="BA25" s="73">
        <v>0</v>
      </c>
      <c r="BB25" s="73">
        <v>0</v>
      </c>
      <c r="BC25" s="73">
        <v>0</v>
      </c>
      <c r="BD25" s="73">
        <v>0</v>
      </c>
      <c r="BE25" s="73">
        <v>0</v>
      </c>
      <c r="BF25" s="73">
        <v>0</v>
      </c>
      <c r="BG25" s="73">
        <v>0</v>
      </c>
      <c r="BH25" s="73">
        <v>0</v>
      </c>
      <c r="BI25" s="73">
        <v>0</v>
      </c>
      <c r="BJ25" s="73">
        <v>0</v>
      </c>
      <c r="BK25" s="73">
        <v>0</v>
      </c>
      <c r="BL25" s="73">
        <v>0</v>
      </c>
      <c r="BM25" s="73">
        <v>0</v>
      </c>
      <c r="BN25" s="73">
        <v>0</v>
      </c>
      <c r="BO25" s="73">
        <v>0</v>
      </c>
      <c r="BP25" s="73">
        <v>0</v>
      </c>
      <c r="BQ25" s="73">
        <v>0</v>
      </c>
      <c r="BR25" s="73">
        <v>0</v>
      </c>
      <c r="BS25" s="73">
        <v>0</v>
      </c>
      <c r="BT25" s="73">
        <v>0</v>
      </c>
      <c r="BU25" s="73">
        <v>0</v>
      </c>
      <c r="BV25" s="73">
        <v>0</v>
      </c>
      <c r="BW25" s="73">
        <v>0</v>
      </c>
      <c r="BX25" s="73">
        <v>0</v>
      </c>
      <c r="BY25" s="73">
        <v>0</v>
      </c>
      <c r="BZ25" s="73">
        <v>0</v>
      </c>
      <c r="CA25" s="73">
        <v>0</v>
      </c>
      <c r="CB25" s="73">
        <v>0</v>
      </c>
      <c r="CC25" s="73">
        <v>0</v>
      </c>
      <c r="CD25" s="73">
        <v>0</v>
      </c>
      <c r="CE25" s="73">
        <v>0</v>
      </c>
      <c r="CF25" s="73">
        <v>0</v>
      </c>
      <c r="CG25" s="73">
        <v>0</v>
      </c>
      <c r="CH25" s="73">
        <v>0</v>
      </c>
      <c r="CI25" s="73">
        <v>0</v>
      </c>
      <c r="CJ25" s="73">
        <v>0</v>
      </c>
      <c r="CK25" s="73">
        <v>0</v>
      </c>
      <c r="CL25" s="73">
        <v>0</v>
      </c>
      <c r="CM25" s="73">
        <v>0</v>
      </c>
      <c r="CN25" s="73">
        <v>0</v>
      </c>
      <c r="CO25" s="73">
        <v>0</v>
      </c>
      <c r="CP25" s="73">
        <v>0</v>
      </c>
      <c r="CQ25" s="73">
        <v>0</v>
      </c>
      <c r="CR25" s="73">
        <v>0</v>
      </c>
      <c r="CS25" s="73">
        <v>0</v>
      </c>
      <c r="CT25" s="73">
        <v>0</v>
      </c>
      <c r="CU25" s="73">
        <v>0</v>
      </c>
      <c r="CV25" s="73">
        <v>0</v>
      </c>
      <c r="CW25" s="73">
        <v>0</v>
      </c>
      <c r="CX25" s="73">
        <v>0</v>
      </c>
      <c r="CY25" s="73">
        <v>0</v>
      </c>
      <c r="CZ25" s="73">
        <v>0</v>
      </c>
      <c r="DA25" s="73">
        <v>0</v>
      </c>
      <c r="DB25" s="73">
        <v>0</v>
      </c>
      <c r="DC25" s="73">
        <v>0</v>
      </c>
      <c r="DD25" s="73">
        <v>0</v>
      </c>
      <c r="DE25" s="73">
        <v>0</v>
      </c>
      <c r="DF25" s="73">
        <v>0</v>
      </c>
      <c r="DG25" s="73">
        <v>0</v>
      </c>
      <c r="DH25" s="73">
        <v>0</v>
      </c>
    </row>
    <row r="26" ht="20.1" customHeight="1" spans="1:112">
      <c r="A26" s="89" t="s">
        <v>16</v>
      </c>
      <c r="B26" s="89" t="s">
        <v>16</v>
      </c>
      <c r="C26" s="89" t="s">
        <v>16</v>
      </c>
      <c r="D26" s="89" t="s">
        <v>309</v>
      </c>
      <c r="E26" s="73">
        <f t="shared" si="0"/>
        <v>678777.04</v>
      </c>
      <c r="F26" s="73">
        <v>678777.04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678777.04</v>
      </c>
      <c r="R26" s="73">
        <v>0</v>
      </c>
      <c r="S26" s="73">
        <v>0</v>
      </c>
      <c r="T26" s="73">
        <v>0</v>
      </c>
      <c r="U26" s="73">
        <v>0</v>
      </c>
      <c r="V26" s="73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73">
        <v>0</v>
      </c>
      <c r="AF26" s="73">
        <v>0</v>
      </c>
      <c r="AG26" s="73">
        <v>0</v>
      </c>
      <c r="AH26" s="73">
        <v>0</v>
      </c>
      <c r="AI26" s="73">
        <v>0</v>
      </c>
      <c r="AJ26" s="73">
        <v>0</v>
      </c>
      <c r="AK26" s="73">
        <v>0</v>
      </c>
      <c r="AL26" s="73">
        <v>0</v>
      </c>
      <c r="AM26" s="73">
        <v>0</v>
      </c>
      <c r="AN26" s="73">
        <v>0</v>
      </c>
      <c r="AO26" s="73">
        <v>0</v>
      </c>
      <c r="AP26" s="73">
        <v>0</v>
      </c>
      <c r="AQ26" s="73">
        <v>0</v>
      </c>
      <c r="AR26" s="73">
        <v>0</v>
      </c>
      <c r="AS26" s="73">
        <v>0</v>
      </c>
      <c r="AT26" s="73">
        <v>0</v>
      </c>
      <c r="AU26" s="73">
        <v>0</v>
      </c>
      <c r="AV26" s="73">
        <v>0</v>
      </c>
      <c r="AW26" s="73">
        <v>0</v>
      </c>
      <c r="AX26" s="73">
        <v>0</v>
      </c>
      <c r="AY26" s="73">
        <v>0</v>
      </c>
      <c r="AZ26" s="73">
        <v>0</v>
      </c>
      <c r="BA26" s="73">
        <v>0</v>
      </c>
      <c r="BB26" s="73">
        <v>0</v>
      </c>
      <c r="BC26" s="73">
        <v>0</v>
      </c>
      <c r="BD26" s="73">
        <v>0</v>
      </c>
      <c r="BE26" s="73">
        <v>0</v>
      </c>
      <c r="BF26" s="73">
        <v>0</v>
      </c>
      <c r="BG26" s="73">
        <v>0</v>
      </c>
      <c r="BH26" s="73">
        <v>0</v>
      </c>
      <c r="BI26" s="73">
        <v>0</v>
      </c>
      <c r="BJ26" s="73">
        <v>0</v>
      </c>
      <c r="BK26" s="73">
        <v>0</v>
      </c>
      <c r="BL26" s="73">
        <v>0</v>
      </c>
      <c r="BM26" s="73">
        <v>0</v>
      </c>
      <c r="BN26" s="73">
        <v>0</v>
      </c>
      <c r="BO26" s="73">
        <v>0</v>
      </c>
      <c r="BP26" s="73">
        <v>0</v>
      </c>
      <c r="BQ26" s="73">
        <v>0</v>
      </c>
      <c r="BR26" s="73">
        <v>0</v>
      </c>
      <c r="BS26" s="73">
        <v>0</v>
      </c>
      <c r="BT26" s="73">
        <v>0</v>
      </c>
      <c r="BU26" s="73">
        <v>0</v>
      </c>
      <c r="BV26" s="73">
        <v>0</v>
      </c>
      <c r="BW26" s="73">
        <v>0</v>
      </c>
      <c r="BX26" s="73">
        <v>0</v>
      </c>
      <c r="BY26" s="73">
        <v>0</v>
      </c>
      <c r="BZ26" s="73">
        <v>0</v>
      </c>
      <c r="CA26" s="73">
        <v>0</v>
      </c>
      <c r="CB26" s="73">
        <v>0</v>
      </c>
      <c r="CC26" s="73">
        <v>0</v>
      </c>
      <c r="CD26" s="73">
        <v>0</v>
      </c>
      <c r="CE26" s="73">
        <v>0</v>
      </c>
      <c r="CF26" s="73">
        <v>0</v>
      </c>
      <c r="CG26" s="73">
        <v>0</v>
      </c>
      <c r="CH26" s="73">
        <v>0</v>
      </c>
      <c r="CI26" s="73">
        <v>0</v>
      </c>
      <c r="CJ26" s="73">
        <v>0</v>
      </c>
      <c r="CK26" s="73">
        <v>0</v>
      </c>
      <c r="CL26" s="73">
        <v>0</v>
      </c>
      <c r="CM26" s="73">
        <v>0</v>
      </c>
      <c r="CN26" s="73">
        <v>0</v>
      </c>
      <c r="CO26" s="73">
        <v>0</v>
      </c>
      <c r="CP26" s="73">
        <v>0</v>
      </c>
      <c r="CQ26" s="73">
        <v>0</v>
      </c>
      <c r="CR26" s="73">
        <v>0</v>
      </c>
      <c r="CS26" s="73">
        <v>0</v>
      </c>
      <c r="CT26" s="73">
        <v>0</v>
      </c>
      <c r="CU26" s="73">
        <v>0</v>
      </c>
      <c r="CV26" s="73">
        <v>0</v>
      </c>
      <c r="CW26" s="73">
        <v>0</v>
      </c>
      <c r="CX26" s="73">
        <v>0</v>
      </c>
      <c r="CY26" s="73">
        <v>0</v>
      </c>
      <c r="CZ26" s="73">
        <v>0</v>
      </c>
      <c r="DA26" s="73">
        <v>0</v>
      </c>
      <c r="DB26" s="73">
        <v>0</v>
      </c>
      <c r="DC26" s="73">
        <v>0</v>
      </c>
      <c r="DD26" s="73">
        <v>0</v>
      </c>
      <c r="DE26" s="73">
        <v>0</v>
      </c>
      <c r="DF26" s="73">
        <v>0</v>
      </c>
      <c r="DG26" s="73">
        <v>0</v>
      </c>
      <c r="DH26" s="73">
        <v>0</v>
      </c>
    </row>
    <row r="27" ht="20.1" customHeight="1" spans="1:112">
      <c r="A27" s="89" t="s">
        <v>107</v>
      </c>
      <c r="B27" s="89" t="s">
        <v>89</v>
      </c>
      <c r="C27" s="89" t="s">
        <v>86</v>
      </c>
      <c r="D27" s="89" t="s">
        <v>174</v>
      </c>
      <c r="E27" s="73">
        <f t="shared" si="0"/>
        <v>678777.04</v>
      </c>
      <c r="F27" s="73">
        <v>678777.04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678777.04</v>
      </c>
      <c r="R27" s="73">
        <v>0</v>
      </c>
      <c r="S27" s="73">
        <v>0</v>
      </c>
      <c r="T27" s="73">
        <v>0</v>
      </c>
      <c r="U27" s="73">
        <v>0</v>
      </c>
      <c r="V27" s="73">
        <v>0</v>
      </c>
      <c r="W27" s="73">
        <v>0</v>
      </c>
      <c r="X27" s="73">
        <v>0</v>
      </c>
      <c r="Y27" s="73">
        <v>0</v>
      </c>
      <c r="Z27" s="73">
        <v>0</v>
      </c>
      <c r="AA27" s="73">
        <v>0</v>
      </c>
      <c r="AB27" s="73">
        <v>0</v>
      </c>
      <c r="AC27" s="73">
        <v>0</v>
      </c>
      <c r="AD27" s="73">
        <v>0</v>
      </c>
      <c r="AE27" s="73">
        <v>0</v>
      </c>
      <c r="AF27" s="73">
        <v>0</v>
      </c>
      <c r="AG27" s="73">
        <v>0</v>
      </c>
      <c r="AH27" s="73">
        <v>0</v>
      </c>
      <c r="AI27" s="73">
        <v>0</v>
      </c>
      <c r="AJ27" s="73">
        <v>0</v>
      </c>
      <c r="AK27" s="73">
        <v>0</v>
      </c>
      <c r="AL27" s="73">
        <v>0</v>
      </c>
      <c r="AM27" s="73">
        <v>0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0</v>
      </c>
      <c r="AT27" s="73">
        <v>0</v>
      </c>
      <c r="AU27" s="73">
        <v>0</v>
      </c>
      <c r="AV27" s="73">
        <v>0</v>
      </c>
      <c r="AW27" s="73">
        <v>0</v>
      </c>
      <c r="AX27" s="73">
        <v>0</v>
      </c>
      <c r="AY27" s="73">
        <v>0</v>
      </c>
      <c r="AZ27" s="73">
        <v>0</v>
      </c>
      <c r="BA27" s="73">
        <v>0</v>
      </c>
      <c r="BB27" s="73">
        <v>0</v>
      </c>
      <c r="BC27" s="73">
        <v>0</v>
      </c>
      <c r="BD27" s="73">
        <v>0</v>
      </c>
      <c r="BE27" s="73">
        <v>0</v>
      </c>
      <c r="BF27" s="73">
        <v>0</v>
      </c>
      <c r="BG27" s="73">
        <v>0</v>
      </c>
      <c r="BH27" s="73">
        <v>0</v>
      </c>
      <c r="BI27" s="73">
        <v>0</v>
      </c>
      <c r="BJ27" s="73">
        <v>0</v>
      </c>
      <c r="BK27" s="73">
        <v>0</v>
      </c>
      <c r="BL27" s="73">
        <v>0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73">
        <v>0</v>
      </c>
      <c r="BY27" s="73">
        <v>0</v>
      </c>
      <c r="BZ27" s="73">
        <v>0</v>
      </c>
      <c r="CA27" s="73">
        <v>0</v>
      </c>
      <c r="CB27" s="73">
        <v>0</v>
      </c>
      <c r="CC27" s="73">
        <v>0</v>
      </c>
      <c r="CD27" s="73">
        <v>0</v>
      </c>
      <c r="CE27" s="73">
        <v>0</v>
      </c>
      <c r="CF27" s="73">
        <v>0</v>
      </c>
      <c r="CG27" s="73">
        <v>0</v>
      </c>
      <c r="CH27" s="73">
        <v>0</v>
      </c>
      <c r="CI27" s="73">
        <v>0</v>
      </c>
      <c r="CJ27" s="73">
        <v>0</v>
      </c>
      <c r="CK27" s="73">
        <v>0</v>
      </c>
      <c r="CL27" s="73">
        <v>0</v>
      </c>
      <c r="CM27" s="73">
        <v>0</v>
      </c>
      <c r="CN27" s="73">
        <v>0</v>
      </c>
      <c r="CO27" s="73">
        <v>0</v>
      </c>
      <c r="CP27" s="73">
        <v>0</v>
      </c>
      <c r="CQ27" s="73">
        <v>0</v>
      </c>
      <c r="CR27" s="73">
        <v>0</v>
      </c>
      <c r="CS27" s="73">
        <v>0</v>
      </c>
      <c r="CT27" s="73">
        <v>0</v>
      </c>
      <c r="CU27" s="73">
        <v>0</v>
      </c>
      <c r="CV27" s="73">
        <v>0</v>
      </c>
      <c r="CW27" s="73">
        <v>0</v>
      </c>
      <c r="CX27" s="73">
        <v>0</v>
      </c>
      <c r="CY27" s="73">
        <v>0</v>
      </c>
      <c r="CZ27" s="73">
        <v>0</v>
      </c>
      <c r="DA27" s="73">
        <v>0</v>
      </c>
      <c r="DB27" s="73">
        <v>0</v>
      </c>
      <c r="DC27" s="73">
        <v>0</v>
      </c>
      <c r="DD27" s="73">
        <v>0</v>
      </c>
      <c r="DE27" s="73">
        <v>0</v>
      </c>
      <c r="DF27" s="73">
        <v>0</v>
      </c>
      <c r="DG27" s="73">
        <v>0</v>
      </c>
      <c r="DH27" s="73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showGridLines="0" showZeros="0" workbookViewId="0">
      <selection activeCell="A1" sqref="A1"/>
    </sheetView>
  </sheetViews>
  <sheetFormatPr defaultColWidth="9" defaultRowHeight="11.25" outlineLevelCol="6"/>
  <cols>
    <col min="1" max="1" width="8.12222222222222" customWidth="1"/>
    <col min="2" max="2" width="5.5" customWidth="1"/>
    <col min="3" max="3" width="9.12222222222222" customWidth="1"/>
    <col min="4" max="4" width="40.5" customWidth="1"/>
    <col min="5" max="5" width="25.8777777777778" customWidth="1"/>
    <col min="6" max="7" width="21.8777777777778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310</v>
      </c>
    </row>
    <row r="2" ht="25.5" customHeight="1" spans="1:7">
      <c r="A2" s="10" t="s">
        <v>311</v>
      </c>
      <c r="B2" s="10"/>
      <c r="C2" s="10"/>
      <c r="D2" s="10"/>
      <c r="E2" s="10"/>
      <c r="F2" s="10"/>
      <c r="G2" s="10"/>
    </row>
    <row r="3" ht="20.1" customHeight="1" spans="1:7">
      <c r="A3" s="67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4" t="s">
        <v>312</v>
      </c>
      <c r="B4" s="55"/>
      <c r="C4" s="55"/>
      <c r="D4" s="56"/>
      <c r="E4" s="74" t="s">
        <v>111</v>
      </c>
      <c r="F4" s="22"/>
      <c r="G4" s="22"/>
    </row>
    <row r="5" ht="20.1" customHeight="1" spans="1:7">
      <c r="A5" s="15" t="s">
        <v>68</v>
      </c>
      <c r="B5" s="17"/>
      <c r="C5" s="75" t="s">
        <v>69</v>
      </c>
      <c r="D5" s="76" t="s">
        <v>313</v>
      </c>
      <c r="E5" s="22" t="s">
        <v>60</v>
      </c>
      <c r="F5" s="19" t="s">
        <v>314</v>
      </c>
      <c r="G5" s="77" t="s">
        <v>315</v>
      </c>
    </row>
    <row r="6" ht="33.75" customHeight="1" spans="1:7">
      <c r="A6" s="24" t="s">
        <v>80</v>
      </c>
      <c r="B6" s="25" t="s">
        <v>81</v>
      </c>
      <c r="C6" s="78"/>
      <c r="D6" s="79"/>
      <c r="E6" s="28"/>
      <c r="F6" s="29"/>
      <c r="G6" s="62"/>
    </row>
    <row r="7" ht="20.1" customHeight="1" spans="1:7">
      <c r="A7" s="30" t="s">
        <v>16</v>
      </c>
      <c r="B7" s="71" t="s">
        <v>16</v>
      </c>
      <c r="C7" s="80" t="s">
        <v>16</v>
      </c>
      <c r="D7" s="30" t="s">
        <v>60</v>
      </c>
      <c r="E7" s="81">
        <v>8211419.47</v>
      </c>
      <c r="F7" s="82">
        <v>6960705.75</v>
      </c>
      <c r="G7" s="73">
        <v>1250713.72</v>
      </c>
    </row>
    <row r="8" ht="20.1" customHeight="1" spans="1:7">
      <c r="A8" s="30" t="s">
        <v>16</v>
      </c>
      <c r="B8" s="71" t="s">
        <v>16</v>
      </c>
      <c r="C8" s="80" t="s">
        <v>83</v>
      </c>
      <c r="D8" s="30" t="s">
        <v>0</v>
      </c>
      <c r="E8" s="81">
        <v>8211419.47</v>
      </c>
      <c r="F8" s="82">
        <v>6960705.75</v>
      </c>
      <c r="G8" s="73">
        <v>1250713.72</v>
      </c>
    </row>
    <row r="9" ht="20.1" customHeight="1" spans="1:7">
      <c r="A9" s="30" t="s">
        <v>316</v>
      </c>
      <c r="B9" s="71" t="s">
        <v>16</v>
      </c>
      <c r="C9" s="80" t="s">
        <v>16</v>
      </c>
      <c r="D9" s="30" t="s">
        <v>317</v>
      </c>
      <c r="E9" s="81">
        <v>6754979.75</v>
      </c>
      <c r="F9" s="82">
        <v>6754979.75</v>
      </c>
      <c r="G9" s="73">
        <v>0</v>
      </c>
    </row>
    <row r="10" ht="20.1" customHeight="1" spans="1:7">
      <c r="A10" s="30" t="s">
        <v>318</v>
      </c>
      <c r="B10" s="71" t="s">
        <v>86</v>
      </c>
      <c r="C10" s="80" t="s">
        <v>87</v>
      </c>
      <c r="D10" s="30" t="s">
        <v>319</v>
      </c>
      <c r="E10" s="81">
        <v>1674636</v>
      </c>
      <c r="F10" s="82">
        <v>1674636</v>
      </c>
      <c r="G10" s="73">
        <v>0</v>
      </c>
    </row>
    <row r="11" ht="20.1" customHeight="1" spans="1:7">
      <c r="A11" s="30" t="s">
        <v>318</v>
      </c>
      <c r="B11" s="71" t="s">
        <v>89</v>
      </c>
      <c r="C11" s="80" t="s">
        <v>87</v>
      </c>
      <c r="D11" s="30" t="s">
        <v>320</v>
      </c>
      <c r="E11" s="81">
        <v>2345292</v>
      </c>
      <c r="F11" s="82">
        <v>2345292</v>
      </c>
      <c r="G11" s="73">
        <v>0</v>
      </c>
    </row>
    <row r="12" ht="20.1" customHeight="1" spans="1:7">
      <c r="A12" s="30" t="s">
        <v>318</v>
      </c>
      <c r="B12" s="71" t="s">
        <v>85</v>
      </c>
      <c r="C12" s="80" t="s">
        <v>87</v>
      </c>
      <c r="D12" s="30" t="s">
        <v>321</v>
      </c>
      <c r="E12" s="81">
        <v>115390</v>
      </c>
      <c r="F12" s="82">
        <v>115390</v>
      </c>
      <c r="G12" s="73">
        <v>0</v>
      </c>
    </row>
    <row r="13" ht="20.1" customHeight="1" spans="1:7">
      <c r="A13" s="30" t="s">
        <v>318</v>
      </c>
      <c r="B13" s="71" t="s">
        <v>322</v>
      </c>
      <c r="C13" s="80" t="s">
        <v>87</v>
      </c>
      <c r="D13" s="30" t="s">
        <v>323</v>
      </c>
      <c r="E13" s="81">
        <v>270557.32</v>
      </c>
      <c r="F13" s="82">
        <v>270557.32</v>
      </c>
      <c r="G13" s="73">
        <v>0</v>
      </c>
    </row>
    <row r="14" ht="20.1" customHeight="1" spans="1:7">
      <c r="A14" s="30" t="s">
        <v>318</v>
      </c>
      <c r="B14" s="71" t="s">
        <v>181</v>
      </c>
      <c r="C14" s="80" t="s">
        <v>87</v>
      </c>
      <c r="D14" s="30" t="s">
        <v>324</v>
      </c>
      <c r="E14" s="81">
        <v>682611.58</v>
      </c>
      <c r="F14" s="82">
        <v>682611.58</v>
      </c>
      <c r="G14" s="73">
        <v>0</v>
      </c>
    </row>
    <row r="15" ht="20.1" customHeight="1" spans="1:7">
      <c r="A15" s="30" t="s">
        <v>318</v>
      </c>
      <c r="B15" s="71" t="s">
        <v>325</v>
      </c>
      <c r="C15" s="80" t="s">
        <v>87</v>
      </c>
      <c r="D15" s="30" t="s">
        <v>326</v>
      </c>
      <c r="E15" s="81">
        <v>341305.78</v>
      </c>
      <c r="F15" s="82">
        <v>341305.78</v>
      </c>
      <c r="G15" s="73">
        <v>0</v>
      </c>
    </row>
    <row r="16" ht="20.1" customHeight="1" spans="1:7">
      <c r="A16" s="30" t="s">
        <v>318</v>
      </c>
      <c r="B16" s="71" t="s">
        <v>327</v>
      </c>
      <c r="C16" s="80" t="s">
        <v>87</v>
      </c>
      <c r="D16" s="30" t="s">
        <v>328</v>
      </c>
      <c r="E16" s="81">
        <v>395911.27</v>
      </c>
      <c r="F16" s="82">
        <v>395911.27</v>
      </c>
      <c r="G16" s="73">
        <v>0</v>
      </c>
    </row>
    <row r="17" ht="20.1" customHeight="1" spans="1:7">
      <c r="A17" s="30" t="s">
        <v>318</v>
      </c>
      <c r="B17" s="71" t="s">
        <v>101</v>
      </c>
      <c r="C17" s="80" t="s">
        <v>87</v>
      </c>
      <c r="D17" s="30" t="s">
        <v>329</v>
      </c>
      <c r="E17" s="81">
        <v>93944.4</v>
      </c>
      <c r="F17" s="82">
        <v>93944.4</v>
      </c>
      <c r="G17" s="73">
        <v>0</v>
      </c>
    </row>
    <row r="18" ht="20.1" customHeight="1" spans="1:7">
      <c r="A18" s="30" t="s">
        <v>318</v>
      </c>
      <c r="B18" s="71" t="s">
        <v>330</v>
      </c>
      <c r="C18" s="80" t="s">
        <v>87</v>
      </c>
      <c r="D18" s="30" t="s">
        <v>331</v>
      </c>
      <c r="E18" s="81">
        <v>112754.36</v>
      </c>
      <c r="F18" s="82">
        <v>112754.36</v>
      </c>
      <c r="G18" s="73">
        <v>0</v>
      </c>
    </row>
    <row r="19" ht="20.1" customHeight="1" spans="1:7">
      <c r="A19" s="30" t="s">
        <v>318</v>
      </c>
      <c r="B19" s="71" t="s">
        <v>332</v>
      </c>
      <c r="C19" s="80" t="s">
        <v>87</v>
      </c>
      <c r="D19" s="30" t="s">
        <v>174</v>
      </c>
      <c r="E19" s="81">
        <v>678777.04</v>
      </c>
      <c r="F19" s="82">
        <v>678777.04</v>
      </c>
      <c r="G19" s="73">
        <v>0</v>
      </c>
    </row>
    <row r="20" ht="20.1" customHeight="1" spans="1:7">
      <c r="A20" s="30" t="s">
        <v>318</v>
      </c>
      <c r="B20" s="71" t="s">
        <v>333</v>
      </c>
      <c r="C20" s="80" t="s">
        <v>87</v>
      </c>
      <c r="D20" s="30" t="s">
        <v>334</v>
      </c>
      <c r="E20" s="81">
        <v>43800</v>
      </c>
      <c r="F20" s="82">
        <v>43800</v>
      </c>
      <c r="G20" s="73">
        <v>0</v>
      </c>
    </row>
    <row r="21" ht="20.1" customHeight="1" spans="1:7">
      <c r="A21" s="30" t="s">
        <v>335</v>
      </c>
      <c r="B21" s="71" t="s">
        <v>16</v>
      </c>
      <c r="C21" s="80" t="s">
        <v>16</v>
      </c>
      <c r="D21" s="30" t="s">
        <v>336</v>
      </c>
      <c r="E21" s="81">
        <v>1246633.72</v>
      </c>
      <c r="F21" s="82">
        <v>0</v>
      </c>
      <c r="G21" s="73">
        <v>1246633.72</v>
      </c>
    </row>
    <row r="22" ht="20.1" customHeight="1" spans="1:7">
      <c r="A22" s="30" t="s">
        <v>337</v>
      </c>
      <c r="B22" s="71" t="s">
        <v>86</v>
      </c>
      <c r="C22" s="80" t="s">
        <v>87</v>
      </c>
      <c r="D22" s="30" t="s">
        <v>338</v>
      </c>
      <c r="E22" s="81">
        <v>82663.22</v>
      </c>
      <c r="F22" s="82">
        <v>0</v>
      </c>
      <c r="G22" s="73">
        <v>82663.22</v>
      </c>
    </row>
    <row r="23" ht="20.1" customHeight="1" spans="1:7">
      <c r="A23" s="30" t="s">
        <v>337</v>
      </c>
      <c r="B23" s="71" t="s">
        <v>89</v>
      </c>
      <c r="C23" s="80" t="s">
        <v>87</v>
      </c>
      <c r="D23" s="30" t="s">
        <v>339</v>
      </c>
      <c r="E23" s="81">
        <v>50000</v>
      </c>
      <c r="F23" s="82">
        <v>0</v>
      </c>
      <c r="G23" s="73">
        <v>50000</v>
      </c>
    </row>
    <row r="24" ht="20.1" customHeight="1" spans="1:7">
      <c r="A24" s="30" t="s">
        <v>337</v>
      </c>
      <c r="B24" s="71" t="s">
        <v>340</v>
      </c>
      <c r="C24" s="80" t="s">
        <v>87</v>
      </c>
      <c r="D24" s="30" t="s">
        <v>341</v>
      </c>
      <c r="E24" s="81">
        <v>1000</v>
      </c>
      <c r="F24" s="82">
        <v>0</v>
      </c>
      <c r="G24" s="73">
        <v>1000</v>
      </c>
    </row>
    <row r="25" ht="20.1" customHeight="1" spans="1:7">
      <c r="A25" s="30" t="s">
        <v>337</v>
      </c>
      <c r="B25" s="71" t="s">
        <v>322</v>
      </c>
      <c r="C25" s="80" t="s">
        <v>87</v>
      </c>
      <c r="D25" s="30" t="s">
        <v>342</v>
      </c>
      <c r="E25" s="81">
        <v>60000</v>
      </c>
      <c r="F25" s="82">
        <v>0</v>
      </c>
      <c r="G25" s="73">
        <v>60000</v>
      </c>
    </row>
    <row r="26" ht="20.1" customHeight="1" spans="1:7">
      <c r="A26" s="30" t="s">
        <v>337</v>
      </c>
      <c r="B26" s="71" t="s">
        <v>101</v>
      </c>
      <c r="C26" s="80" t="s">
        <v>87</v>
      </c>
      <c r="D26" s="30" t="s">
        <v>343</v>
      </c>
      <c r="E26" s="81">
        <v>118800</v>
      </c>
      <c r="F26" s="82">
        <v>0</v>
      </c>
      <c r="G26" s="73">
        <v>118800</v>
      </c>
    </row>
    <row r="27" ht="20.1" customHeight="1" spans="1:7">
      <c r="A27" s="30" t="s">
        <v>337</v>
      </c>
      <c r="B27" s="71" t="s">
        <v>344</v>
      </c>
      <c r="C27" s="80" t="s">
        <v>87</v>
      </c>
      <c r="D27" s="30" t="s">
        <v>180</v>
      </c>
      <c r="E27" s="81">
        <v>7326</v>
      </c>
      <c r="F27" s="82">
        <v>0</v>
      </c>
      <c r="G27" s="73">
        <v>7326</v>
      </c>
    </row>
    <row r="28" ht="20.1" customHeight="1" spans="1:7">
      <c r="A28" s="30" t="s">
        <v>337</v>
      </c>
      <c r="B28" s="71" t="s">
        <v>345</v>
      </c>
      <c r="C28" s="80" t="s">
        <v>87</v>
      </c>
      <c r="D28" s="30" t="s">
        <v>346</v>
      </c>
      <c r="E28" s="81">
        <v>52870.5</v>
      </c>
      <c r="F28" s="82">
        <v>0</v>
      </c>
      <c r="G28" s="73">
        <v>52870.5</v>
      </c>
    </row>
    <row r="29" ht="20.1" customHeight="1" spans="1:7">
      <c r="A29" s="30" t="s">
        <v>337</v>
      </c>
      <c r="B29" s="71" t="s">
        <v>347</v>
      </c>
      <c r="C29" s="80" t="s">
        <v>87</v>
      </c>
      <c r="D29" s="30" t="s">
        <v>182</v>
      </c>
      <c r="E29" s="81">
        <v>873974</v>
      </c>
      <c r="F29" s="82">
        <v>0</v>
      </c>
      <c r="G29" s="73">
        <v>873974</v>
      </c>
    </row>
    <row r="30" ht="20.1" customHeight="1" spans="1:7">
      <c r="A30" s="30" t="s">
        <v>348</v>
      </c>
      <c r="B30" s="71" t="s">
        <v>16</v>
      </c>
      <c r="C30" s="80" t="s">
        <v>16</v>
      </c>
      <c r="D30" s="30" t="s">
        <v>349</v>
      </c>
      <c r="E30" s="81">
        <v>205726</v>
      </c>
      <c r="F30" s="82">
        <v>205726</v>
      </c>
      <c r="G30" s="73">
        <v>0</v>
      </c>
    </row>
    <row r="31" ht="20.1" customHeight="1" spans="1:7">
      <c r="A31" s="30" t="s">
        <v>350</v>
      </c>
      <c r="B31" s="71" t="s">
        <v>86</v>
      </c>
      <c r="C31" s="80" t="s">
        <v>87</v>
      </c>
      <c r="D31" s="30" t="s">
        <v>351</v>
      </c>
      <c r="E31" s="81">
        <v>178074</v>
      </c>
      <c r="F31" s="82">
        <v>178074</v>
      </c>
      <c r="G31" s="73">
        <v>0</v>
      </c>
    </row>
    <row r="32" ht="20.1" customHeight="1" spans="1:7">
      <c r="A32" s="30" t="s">
        <v>350</v>
      </c>
      <c r="B32" s="71" t="s">
        <v>89</v>
      </c>
      <c r="C32" s="80" t="s">
        <v>87</v>
      </c>
      <c r="D32" s="30" t="s">
        <v>352</v>
      </c>
      <c r="E32" s="81">
        <v>6252</v>
      </c>
      <c r="F32" s="82">
        <v>6252</v>
      </c>
      <c r="G32" s="73">
        <v>0</v>
      </c>
    </row>
    <row r="33" ht="20.1" customHeight="1" spans="1:7">
      <c r="A33" s="30" t="s">
        <v>350</v>
      </c>
      <c r="B33" s="71" t="s">
        <v>97</v>
      </c>
      <c r="C33" s="80" t="s">
        <v>87</v>
      </c>
      <c r="D33" s="30" t="s">
        <v>353</v>
      </c>
      <c r="E33" s="81">
        <v>7800</v>
      </c>
      <c r="F33" s="82">
        <v>7800</v>
      </c>
      <c r="G33" s="73">
        <v>0</v>
      </c>
    </row>
    <row r="34" ht="20.1" customHeight="1" spans="1:7">
      <c r="A34" s="30" t="s">
        <v>350</v>
      </c>
      <c r="B34" s="71" t="s">
        <v>322</v>
      </c>
      <c r="C34" s="80" t="s">
        <v>87</v>
      </c>
      <c r="D34" s="30" t="s">
        <v>354</v>
      </c>
      <c r="E34" s="81">
        <v>13000</v>
      </c>
      <c r="F34" s="82">
        <v>13000</v>
      </c>
      <c r="G34" s="73">
        <v>0</v>
      </c>
    </row>
    <row r="35" ht="20.1" customHeight="1" spans="1:7">
      <c r="A35" s="30" t="s">
        <v>350</v>
      </c>
      <c r="B35" s="71" t="s">
        <v>325</v>
      </c>
      <c r="C35" s="80" t="s">
        <v>87</v>
      </c>
      <c r="D35" s="30" t="s">
        <v>355</v>
      </c>
      <c r="E35" s="81">
        <v>600</v>
      </c>
      <c r="F35" s="82">
        <v>600</v>
      </c>
      <c r="G35" s="73">
        <v>0</v>
      </c>
    </row>
    <row r="36" ht="20.1" customHeight="1" spans="1:7">
      <c r="A36" s="30" t="s">
        <v>356</v>
      </c>
      <c r="B36" s="71" t="s">
        <v>16</v>
      </c>
      <c r="C36" s="80" t="s">
        <v>16</v>
      </c>
      <c r="D36" s="30" t="s">
        <v>357</v>
      </c>
      <c r="E36" s="81">
        <v>4080</v>
      </c>
      <c r="F36" s="82">
        <v>0</v>
      </c>
      <c r="G36" s="73">
        <v>4080</v>
      </c>
    </row>
    <row r="37" ht="20.1" customHeight="1" spans="1:7">
      <c r="A37" s="30" t="s">
        <v>358</v>
      </c>
      <c r="B37" s="71" t="s">
        <v>322</v>
      </c>
      <c r="C37" s="80" t="s">
        <v>87</v>
      </c>
      <c r="D37" s="30" t="s">
        <v>359</v>
      </c>
      <c r="E37" s="81">
        <v>4080</v>
      </c>
      <c r="F37" s="82">
        <v>0</v>
      </c>
      <c r="G37" s="73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showZeros="0" workbookViewId="0">
      <selection activeCell="A1" sqref="A1"/>
    </sheetView>
  </sheetViews>
  <sheetFormatPr defaultColWidth="9" defaultRowHeight="11.25" outlineLevelCol="5"/>
  <cols>
    <col min="1" max="3" width="5.62222222222222" customWidth="1"/>
    <col min="4" max="4" width="17" customWidth="1"/>
    <col min="5" max="5" width="78.5" customWidth="1"/>
    <col min="6" max="6" width="25" customWidth="1"/>
    <col min="7" max="243" width="10.6222222222222" customWidth="1"/>
  </cols>
  <sheetData>
    <row r="1" ht="20.1" customHeight="1" spans="1:6">
      <c r="A1" s="7"/>
      <c r="B1" s="8"/>
      <c r="C1" s="8"/>
      <c r="D1" s="8"/>
      <c r="E1" s="8"/>
      <c r="F1" s="9" t="s">
        <v>360</v>
      </c>
    </row>
    <row r="2" ht="20.1" customHeight="1" spans="1:6">
      <c r="A2" s="10" t="s">
        <v>361</v>
      </c>
      <c r="B2" s="10"/>
      <c r="C2" s="10"/>
      <c r="D2" s="10"/>
      <c r="E2" s="10"/>
      <c r="F2" s="10"/>
    </row>
    <row r="3" ht="20.1" customHeight="1" spans="1:6">
      <c r="A3" s="67" t="s">
        <v>5</v>
      </c>
      <c r="B3" s="12"/>
      <c r="C3" s="12"/>
      <c r="D3" s="68"/>
      <c r="E3" s="68"/>
      <c r="F3" s="14" t="s">
        <v>6</v>
      </c>
    </row>
    <row r="4" ht="20.1" customHeight="1" spans="1:6">
      <c r="A4" s="15" t="s">
        <v>68</v>
      </c>
      <c r="B4" s="16"/>
      <c r="C4" s="17"/>
      <c r="D4" s="69" t="s">
        <v>69</v>
      </c>
      <c r="E4" s="52" t="s">
        <v>362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0"/>
      <c r="E5" s="52"/>
      <c r="F5" s="29"/>
    </row>
    <row r="6" ht="20.1" customHeight="1" spans="1:6">
      <c r="A6" s="71" t="s">
        <v>16</v>
      </c>
      <c r="B6" s="71" t="s">
        <v>16</v>
      </c>
      <c r="C6" s="71" t="s">
        <v>16</v>
      </c>
      <c r="D6" s="72" t="s">
        <v>16</v>
      </c>
      <c r="E6" s="72" t="s">
        <v>60</v>
      </c>
      <c r="F6" s="73">
        <v>2939000</v>
      </c>
    </row>
    <row r="7" ht="20.1" customHeight="1" spans="1:6">
      <c r="A7" s="71" t="s">
        <v>16</v>
      </c>
      <c r="B7" s="71" t="s">
        <v>16</v>
      </c>
      <c r="C7" s="71" t="s">
        <v>16</v>
      </c>
      <c r="D7" s="72" t="s">
        <v>83</v>
      </c>
      <c r="E7" s="72" t="s">
        <v>0</v>
      </c>
      <c r="F7" s="73">
        <v>2939000</v>
      </c>
    </row>
    <row r="8" ht="20.1" customHeight="1" spans="1:6">
      <c r="A8" s="71" t="s">
        <v>16</v>
      </c>
      <c r="B8" s="71" t="s">
        <v>16</v>
      </c>
      <c r="C8" s="71" t="s">
        <v>16</v>
      </c>
      <c r="D8" s="72" t="s">
        <v>16</v>
      </c>
      <c r="E8" s="72" t="s">
        <v>90</v>
      </c>
      <c r="F8" s="73">
        <v>2939000</v>
      </c>
    </row>
    <row r="9" ht="20.1" customHeight="1" spans="1:6">
      <c r="A9" s="71" t="s">
        <v>84</v>
      </c>
      <c r="B9" s="71" t="s">
        <v>85</v>
      </c>
      <c r="C9" s="71" t="s">
        <v>89</v>
      </c>
      <c r="D9" s="72" t="s">
        <v>87</v>
      </c>
      <c r="E9" s="72" t="s">
        <v>363</v>
      </c>
      <c r="F9" s="73">
        <v>2449000</v>
      </c>
    </row>
    <row r="10" ht="20.1" customHeight="1" spans="1:6">
      <c r="A10" s="71" t="s">
        <v>84</v>
      </c>
      <c r="B10" s="71" t="s">
        <v>85</v>
      </c>
      <c r="C10" s="71" t="s">
        <v>89</v>
      </c>
      <c r="D10" s="72" t="s">
        <v>87</v>
      </c>
      <c r="E10" s="72" t="s">
        <v>364</v>
      </c>
      <c r="F10" s="73">
        <v>490000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33</cp:lastModifiedBy>
  <dcterms:created xsi:type="dcterms:W3CDTF">2021-05-08T08:29:21Z</dcterms:created>
  <cp:lastPrinted>2021-05-08T02:09:00Z</cp:lastPrinted>
  <dcterms:modified xsi:type="dcterms:W3CDTF">2021-05-08T08:31:29Z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5A1BF0E9116E4AC0A0091C1B005194DD</vt:lpwstr>
  </property>
  <property fmtid="{D5CDD505-2E9C-101B-9397-08002B2CF9AE}" pid="3" name="KSOProductBuildVer">
    <vt:lpwstr>2052-11.1.0.10463</vt:lpwstr>
  </property>
</Properties>
</file>