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tabRatio="980"/>
  </bookViews>
  <sheets>
    <sheet name="封面" sheetId="1" r:id="rId1"/>
    <sheet name="目录" sheetId="45" r:id="rId2"/>
    <sheet name="1." sheetId="2" r:id="rId3"/>
    <sheet name="2." sheetId="3" r:id="rId4"/>
    <sheet name="3." sheetId="4" r:id="rId5"/>
    <sheet name="4." sheetId="5" r:id="rId6"/>
    <sheet name="5." sheetId="6" r:id="rId7"/>
    <sheet name="6." sheetId="7" r:id="rId8"/>
    <sheet name="7." sheetId="46" r:id="rId9"/>
    <sheet name="8." sheetId="10" r:id="rId10"/>
    <sheet name="9." sheetId="8"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47" r:id="rId20"/>
    <sheet name="19." sheetId="20" r:id="rId21"/>
    <sheet name="20." sheetId="21" r:id="rId22"/>
    <sheet name="21." sheetId="22" r:id="rId23"/>
    <sheet name="22." sheetId="23" r:id="rId24"/>
    <sheet name="23." sheetId="24" r:id="rId25"/>
    <sheet name="24." sheetId="25" r:id="rId26"/>
    <sheet name="25." sheetId="26" r:id="rId27"/>
    <sheet name="26." sheetId="27" r:id="rId28"/>
    <sheet name="27." sheetId="28" r:id="rId29"/>
    <sheet name="28." sheetId="29" r:id="rId30"/>
    <sheet name="29." sheetId="30" r:id="rId31"/>
    <sheet name="30." sheetId="31" r:id="rId32"/>
    <sheet name="31." sheetId="32" r:id="rId33"/>
    <sheet name="32." sheetId="33" r:id="rId34"/>
    <sheet name="33. " sheetId="34" r:id="rId35"/>
    <sheet name="34.  " sheetId="35" r:id="rId36"/>
    <sheet name="35. " sheetId="36" r:id="rId37"/>
    <sheet name="36.  " sheetId="37" r:id="rId38"/>
    <sheet name="37. " sheetId="38" r:id="rId39"/>
    <sheet name="38.  " sheetId="39" r:id="rId40"/>
    <sheet name="39 . " sheetId="40" r:id="rId41"/>
    <sheet name="40.  " sheetId="41" r:id="rId42"/>
    <sheet name="41." sheetId="43" r:id="rId43"/>
    <sheet name="42." sheetId="44" r:id="rId44"/>
    <sheet name="43." sheetId="48" r:id="rId45"/>
  </sheets>
  <externalReferences>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s>
  <definedNames>
    <definedName name="_xlnm._FilterDatabase" localSheetId="6" hidden="1">'5.'!$A$4:$B$1245</definedName>
    <definedName name="_xlnm._FilterDatabase" localSheetId="20" hidden="1">'19.'!$A$4:$B$16</definedName>
    <definedName name="_______________A01">#REF!</definedName>
    <definedName name="_______________A08">'[1]A01-1'!$A$5:$C$36</definedName>
    <definedName name="____1A01_">#REF!</definedName>
    <definedName name="____2A08_">'[3]A01-1'!$A$5:$C$36</definedName>
    <definedName name="____A01">#REF!</definedName>
    <definedName name="____A08">'[4]A01-1'!$A$5:$C$36</definedName>
    <definedName name="___1A01_">#REF!</definedName>
    <definedName name="___2A08_">'[1]A01-1'!$A$5:$C$36</definedName>
    <definedName name="___A01">#REF!</definedName>
    <definedName name="___A08">'[4]A01-1'!$A$5:$C$36</definedName>
    <definedName name="__1A01_">#REF!</definedName>
    <definedName name="__2A01_">#REF!</definedName>
    <definedName name="__2A08_">'[1]A01-1'!$A$5:$C$36</definedName>
    <definedName name="__4A08_">'[1]A01-1'!$A$5:$C$36</definedName>
    <definedName name="__A01">#REF!</definedName>
    <definedName name="__A08">'[1]A01-1'!$A$5:$C$36</definedName>
    <definedName name="_1A01_">#REF!</definedName>
    <definedName name="_2A01_">#REF!</definedName>
    <definedName name="_2A08_">'[5]A01-1'!$A$5:$C$36</definedName>
    <definedName name="_4A08_">'[1]A01-1'!$A$5:$C$36</definedName>
    <definedName name="_A01">#REF!</definedName>
    <definedName name="_A08">'[1]A01-1'!$A$5:$C$36</definedName>
    <definedName name="_a8756">'[6]A01-1'!$A$5:$C$36</definedName>
    <definedName name="_qyc1234">#REF!</definedName>
    <definedName name="a">#N/A</definedName>
    <definedName name="______________A01">#REF!</definedName>
    <definedName name="________________A08">'[6]A01-1'!$A$5:$C$36</definedName>
    <definedName name="b">#N/A</definedName>
    <definedName name="d">#N/A</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2">'1.'!$A$1:$B$32</definedName>
    <definedName name="_xlnm.Print_Area">#N/A</definedName>
    <definedName name="_xlnm.Print_Titles">#N/A</definedName>
    <definedName name="___________qyc1234">#REF!</definedName>
    <definedName name="s">#N/A</definedName>
    <definedName name="地区名称">#REF!</definedName>
    <definedName name="支出">#REF!</definedName>
    <definedName name="_____A01">#REF!</definedName>
    <definedName name="_____A08">'[7]A01-1'!$A$5:$C$36</definedName>
    <definedName name="__qyc1234">#REF!</definedName>
    <definedName name="______A01">#REF!</definedName>
    <definedName name="______A08">'[7]A01-1'!$A$5:$C$36</definedName>
    <definedName name="___qyc1234">#REF!</definedName>
    <definedName name="____________A01">#REF!</definedName>
    <definedName name="____________A08">'[9]A01-1'!$A$5:$C$36</definedName>
    <definedName name="___________A01">#REF!</definedName>
    <definedName name="___________A08">'[9]A01-1'!$A$5:$C$36</definedName>
    <definedName name="__________A01">#REF!</definedName>
    <definedName name="__________A08">'[9]A01-1'!$A$5:$C$36</definedName>
    <definedName name="_________qyc1234">#REF!</definedName>
    <definedName name="________A08">'[9]A01-1'!$A$5:$C$36</definedName>
    <definedName name="________qyc1234">#REF!</definedName>
    <definedName name="_______qyc1234">#REF!</definedName>
    <definedName name="_________A08">'[8]A01-1'!$A$5:$C$36</definedName>
    <definedName name="________A01">#REF!</definedName>
    <definedName name="_______A01">#REF!</definedName>
    <definedName name="_______A08">'[10]A01-1'!$A$5:$C$36</definedName>
    <definedName name="_____qyc1234">#REF!</definedName>
    <definedName name="____qyc1234">#REF!</definedName>
    <definedName name="_________A01">#REF!</definedName>
    <definedName name="_____________A08">'[13]A01-1'!$A$5:$C$36</definedName>
    <definedName name="______qyc1234">#REF!</definedName>
    <definedName name="分类">#REF!</definedName>
    <definedName name="行业">[11]Sheet1!$W$2:$W$9</definedName>
    <definedName name="市州">[11]Sheet1!$A$2:$U$2</definedName>
    <definedName name="形式">#REF!</definedName>
    <definedName name="性质">[12]Sheet2!$A$1:$A$4</definedName>
    <definedName name="_____________A01">#REF!</definedName>
    <definedName name="______________A08">'[14]A01-1'!$A$5:$C$36</definedName>
    <definedName name="__________qyc1234">#REF!</definedName>
    <definedName name="___A01" localSheetId="3">#REF!</definedName>
    <definedName name="___A08" localSheetId="3">'[2]A01-1'!$A$5:$C$36</definedName>
    <definedName name="Database" localSheetId="3" hidden="1">#REF!</definedName>
    <definedName name="_xlnm.Print_Area" localSheetId="3">'2.'!$A$1:$G$32</definedName>
    <definedName name="_xlnm.Print_Area" localSheetId="4">'3.'!$A$1:$D$34</definedName>
    <definedName name="_xlnm.Print_Titles" localSheetId="4">'3.'!$1:$3</definedName>
    <definedName name="地区名称" localSheetId="4">#REF!</definedName>
    <definedName name="_xlnm.Print_Area" localSheetId="5">'4.'!$A$1:$B$32</definedName>
    <definedName name="_______________A01" localSheetId="7">#REF!</definedName>
    <definedName name="____1A01_" localSheetId="7">#REF!</definedName>
    <definedName name="____A01" localSheetId="7">#REF!</definedName>
    <definedName name="___1A01_" localSheetId="7">#REF!</definedName>
    <definedName name="___A01" localSheetId="7">#REF!</definedName>
    <definedName name="__1A01_" localSheetId="7">#REF!</definedName>
    <definedName name="__A01" localSheetId="7">#REF!</definedName>
    <definedName name="_1A01_" localSheetId="7">#REF!</definedName>
    <definedName name="_2A01_" localSheetId="7">#REF!</definedName>
    <definedName name="_A01" localSheetId="7">#REF!</definedName>
    <definedName name="Database" localSheetId="7" hidden="1">#REF!</definedName>
    <definedName name="_xlnm.Print_Titles" localSheetId="7">'6.'!$1:$4</definedName>
    <definedName name="地区名称" localSheetId="7">#REF!</definedName>
    <definedName name="支出" localSheetId="7">#REF!</definedName>
    <definedName name="_______________A08" localSheetId="7">'[1]A01-1'!$A$5:$C$36</definedName>
    <definedName name="____2A08_" localSheetId="7">'[3]A01-1'!$A$5:$C$36</definedName>
    <definedName name="____A08" localSheetId="7">'[4]A01-1'!$A$5:$C$36</definedName>
    <definedName name="___2A08_" localSheetId="7">'[1]A01-1'!$A$5:$C$36</definedName>
    <definedName name="___A08" localSheetId="7">'[4]A01-1'!$A$5:$C$36</definedName>
    <definedName name="__2A01_" localSheetId="7">#REF!</definedName>
    <definedName name="__2A08_" localSheetId="7">'[1]A01-1'!$A$5:$C$36</definedName>
    <definedName name="__4A08_" localSheetId="7">'[1]A01-1'!$A$5:$C$36</definedName>
    <definedName name="__A08" localSheetId="7">'[1]A01-1'!$A$5:$C$36</definedName>
    <definedName name="_2A08_" localSheetId="7">'[5]A01-1'!$A$5:$C$36</definedName>
    <definedName name="_4A08_" localSheetId="7">'[1]A01-1'!$A$5:$C$36</definedName>
    <definedName name="_A08" localSheetId="7">'[1]A01-1'!$A$5:$C$36</definedName>
    <definedName name="_a8756" localSheetId="7">'[6]A01-1'!$A$5:$C$36</definedName>
    <definedName name="_qyc1234" localSheetId="7">#REF!</definedName>
    <definedName name="________________A01" localSheetId="7">#REF!</definedName>
    <definedName name="_________________A08" localSheetId="7">'[6]A01-1'!$A$5:$C$36</definedName>
    <definedName name="_xlnm.Print_Area" localSheetId="7">'6.'!$A$1:$D$36</definedName>
    <definedName name="____________qyc1234" localSheetId="7">#REF!</definedName>
    <definedName name="_______________A01" localSheetId="13">#REF!</definedName>
    <definedName name="_______________A08" localSheetId="13">'[15]A01-1'!$A$5:$C$36</definedName>
    <definedName name="____1A01_" localSheetId="13">#REF!</definedName>
    <definedName name="____2A08_" localSheetId="13">'[17]A01-1'!$A$5:$C$36</definedName>
    <definedName name="____A01" localSheetId="13">#REF!</definedName>
    <definedName name="____A08" localSheetId="13">'[18]A01-1'!$A$5:$C$36</definedName>
    <definedName name="___1A01_" localSheetId="13">#REF!</definedName>
    <definedName name="___2A08_" localSheetId="13">'[15]A01-1'!$A$5:$C$36</definedName>
    <definedName name="___A01" localSheetId="13">#REF!</definedName>
    <definedName name="___A08" localSheetId="13">'[18]A01-1'!$A$5:$C$36</definedName>
    <definedName name="__1A01_" localSheetId="13">#REF!</definedName>
    <definedName name="__2A01_" localSheetId="13">#REF!</definedName>
    <definedName name="__2A08_" localSheetId="13">'[15]A01-1'!$A$5:$C$36</definedName>
    <definedName name="__4A08_" localSheetId="13">'[15]A01-1'!$A$5:$C$36</definedName>
    <definedName name="__A01" localSheetId="13">#REF!</definedName>
    <definedName name="__A08" localSheetId="13">'[15]A01-1'!$A$5:$C$36</definedName>
    <definedName name="_1A01_" localSheetId="13">#REF!</definedName>
    <definedName name="_2A01_" localSheetId="13">#REF!</definedName>
    <definedName name="_2A08_" localSheetId="13">'[19]A01-1'!$A$5:$C$36</definedName>
    <definedName name="_4A08_" localSheetId="13">'[15]A01-1'!$A$5:$C$36</definedName>
    <definedName name="_A01" localSheetId="13">#REF!</definedName>
    <definedName name="_A08" localSheetId="13">'[15]A01-1'!$A$5:$C$36</definedName>
    <definedName name="_a8756" localSheetId="13">'[20]A01-1'!$A$5:$C$36</definedName>
    <definedName name="_qyc1234" localSheetId="13">#REF!</definedName>
    <definedName name="Database" localSheetId="13" hidden="1">#REF!</definedName>
    <definedName name="_xlnm.Print_Titles" localSheetId="13">'12.'!$1:$4</definedName>
    <definedName name="_____________qyc1234" localSheetId="13">#REF!</definedName>
    <definedName name="地区名称" localSheetId="13">#REF!</definedName>
    <definedName name="支出" localSheetId="13">#REF!</definedName>
    <definedName name="_____________A01" localSheetId="13">#REF!</definedName>
    <definedName name="______________A08" localSheetId="13">'[21]A01-1'!$A$5:$C$36</definedName>
    <definedName name="__________qyc1234" localSheetId="13">#REF!</definedName>
    <definedName name="_________________A01" localSheetId="13">#REF!</definedName>
    <definedName name="__________________A08" localSheetId="13">'[20]A01-1'!$A$5:$C$36</definedName>
    <definedName name="_xlnm.Print_Area" localSheetId="13">'12.'!$A$1:$B$27</definedName>
    <definedName name="_______________A01" localSheetId="14">#REF!</definedName>
    <definedName name="_______________A08" localSheetId="14">'[15]A01-1'!$A$5:$C$36</definedName>
    <definedName name="____1A01_" localSheetId="14">#REF!</definedName>
    <definedName name="____2A08_" localSheetId="14">'[17]A01-1'!$A$5:$C$36</definedName>
    <definedName name="____A01" localSheetId="14">#REF!</definedName>
    <definedName name="____A08" localSheetId="14">'[18]A01-1'!$A$5:$C$36</definedName>
    <definedName name="___1A01_" localSheetId="14">#REF!</definedName>
    <definedName name="___2A08_" localSheetId="14">'[15]A01-1'!$A$5:$C$36</definedName>
    <definedName name="___A01" localSheetId="14">#REF!</definedName>
    <definedName name="___A08" localSheetId="14">'[18]A01-1'!$A$5:$C$36</definedName>
    <definedName name="__1A01_" localSheetId="14">#REF!</definedName>
    <definedName name="__2A01_" localSheetId="14">#REF!</definedName>
    <definedName name="__2A08_" localSheetId="14">'[15]A01-1'!$A$5:$C$36</definedName>
    <definedName name="__4A08_" localSheetId="14">'[15]A01-1'!$A$5:$C$36</definedName>
    <definedName name="__A01" localSheetId="14">#REF!</definedName>
    <definedName name="__A08" localSheetId="14">'[15]A01-1'!$A$5:$C$36</definedName>
    <definedName name="_1A01_" localSheetId="14">#REF!</definedName>
    <definedName name="_2A01_" localSheetId="14">#REF!</definedName>
    <definedName name="_2A08_" localSheetId="14">'[19]A01-1'!$A$5:$C$36</definedName>
    <definedName name="_4A08_" localSheetId="14">'[15]A01-1'!$A$5:$C$36</definedName>
    <definedName name="_A01" localSheetId="14">#REF!</definedName>
    <definedName name="_A08" localSheetId="14">'[15]A01-1'!$A$5:$C$36</definedName>
    <definedName name="_a8756" localSheetId="14">'[20]A01-1'!$A$5:$C$36</definedName>
    <definedName name="_qyc1234" localSheetId="14">#REF!</definedName>
    <definedName name="Database" localSheetId="14" hidden="1">#REF!</definedName>
    <definedName name="_xlnm.Print_Titles" localSheetId="14">'13.'!$1:$4</definedName>
    <definedName name="______________qyc1234" localSheetId="14">#REF!</definedName>
    <definedName name="地区名称" localSheetId="14">#REF!</definedName>
    <definedName name="支出" localSheetId="14">#REF!</definedName>
    <definedName name="_____________A01" localSheetId="14">#REF!</definedName>
    <definedName name="______________A08" localSheetId="14">'[21]A01-1'!$A$5:$C$36</definedName>
    <definedName name="__________qyc1234" localSheetId="14">#REF!</definedName>
    <definedName name="__________________A01" localSheetId="14">#REF!</definedName>
    <definedName name="___________________A08" localSheetId="14">'[20]A01-1'!$A$5:$C$36</definedName>
    <definedName name="_xlnm.Print_Area" localSheetId="14">'13.'!$A$1:$B$52</definedName>
    <definedName name="_______________A01" localSheetId="15">#REF!</definedName>
    <definedName name="_______________A08" localSheetId="15">'[15]A01-1'!$A$5:$C$36</definedName>
    <definedName name="____1A01_" localSheetId="15">#REF!</definedName>
    <definedName name="____2A08_" localSheetId="15">'[17]A01-1'!$A$5:$C$36</definedName>
    <definedName name="____A01" localSheetId="15">#REF!</definedName>
    <definedName name="____A08" localSheetId="15">'[18]A01-1'!$A$5:$C$36</definedName>
    <definedName name="___1A01_" localSheetId="15">#REF!</definedName>
    <definedName name="___2A08_" localSheetId="15">'[15]A01-1'!$A$5:$C$36</definedName>
    <definedName name="___A01" localSheetId="15">#REF!</definedName>
    <definedName name="___A08" localSheetId="15">'[18]A01-1'!$A$5:$C$36</definedName>
    <definedName name="__1A01_" localSheetId="15">#REF!</definedName>
    <definedName name="__2A01_" localSheetId="15">#REF!</definedName>
    <definedName name="__2A08_" localSheetId="15">'[15]A01-1'!$A$5:$C$36</definedName>
    <definedName name="__4A08_" localSheetId="15">'[15]A01-1'!$A$5:$C$36</definedName>
    <definedName name="__A01" localSheetId="15">#REF!</definedName>
    <definedName name="__A08" localSheetId="15">'[15]A01-1'!$A$5:$C$36</definedName>
    <definedName name="_1A01_" localSheetId="15">#REF!</definedName>
    <definedName name="_2A01_" localSheetId="15">#REF!</definedName>
    <definedName name="_2A08_" localSheetId="15">'[19]A01-1'!$A$5:$C$36</definedName>
    <definedName name="_4A08_" localSheetId="15">'[15]A01-1'!$A$5:$C$36</definedName>
    <definedName name="_A01" localSheetId="15">#REF!</definedName>
    <definedName name="_A08" localSheetId="15">'[15]A01-1'!$A$5:$C$36</definedName>
    <definedName name="_a8756" localSheetId="15">'[20]A01-1'!$A$5:$C$36</definedName>
    <definedName name="_qyc1234" localSheetId="15">#REF!</definedName>
    <definedName name="Database" localSheetId="15" hidden="1">#REF!</definedName>
    <definedName name="_______________qyc1234" localSheetId="15">#REF!</definedName>
    <definedName name="地区名称" localSheetId="15">#REF!</definedName>
    <definedName name="支出" localSheetId="15">#REF!</definedName>
    <definedName name="___________A01" localSheetId="15">#REF!</definedName>
    <definedName name="___________A08" localSheetId="15">'[16]A01-1'!$A$5:$C$36</definedName>
    <definedName name="_____________A01" localSheetId="15">#REF!</definedName>
    <definedName name="______________A08" localSheetId="15">'[21]A01-1'!$A$5:$C$36</definedName>
    <definedName name="__________qyc1234" localSheetId="15">#REF!</definedName>
    <definedName name="___________________A01" localSheetId="15">#REF!</definedName>
    <definedName name="____________________A08" localSheetId="15">'[20]A01-1'!$A$5:$C$36</definedName>
    <definedName name="_xlnm.Print_Area" localSheetId="15">'14.'!$A$1:$D$15</definedName>
    <definedName name="_______________A01" localSheetId="16">#REF!</definedName>
    <definedName name="_______________A08" localSheetId="16">'[15]A01-1'!$A$5:$C$36</definedName>
    <definedName name="____1A01_" localSheetId="16">#REF!</definedName>
    <definedName name="____2A08_" localSheetId="16">'[17]A01-1'!$A$5:$C$36</definedName>
    <definedName name="____A01" localSheetId="16">#REF!</definedName>
    <definedName name="____A08" localSheetId="16">'[18]A01-1'!$A$5:$C$36</definedName>
    <definedName name="___1A01_" localSheetId="16">#REF!</definedName>
    <definedName name="___2A08_" localSheetId="16">'[15]A01-1'!$A$5:$C$36</definedName>
    <definedName name="___A01" localSheetId="16">#REF!</definedName>
    <definedName name="___A08" localSheetId="16">'[18]A01-1'!$A$5:$C$36</definedName>
    <definedName name="__1A01_" localSheetId="16">#REF!</definedName>
    <definedName name="__2A01_" localSheetId="16">#REF!</definedName>
    <definedName name="__2A08_" localSheetId="16">'[15]A01-1'!$A$5:$C$36</definedName>
    <definedName name="__4A08_" localSheetId="16">'[15]A01-1'!$A$5:$C$36</definedName>
    <definedName name="__A01" localSheetId="16">#REF!</definedName>
    <definedName name="__A08" localSheetId="16">'[15]A01-1'!$A$5:$C$36</definedName>
    <definedName name="_1A01_" localSheetId="16">#REF!</definedName>
    <definedName name="_2A01_" localSheetId="16">#REF!</definedName>
    <definedName name="_2A08_" localSheetId="16">'[19]A01-1'!$A$5:$C$36</definedName>
    <definedName name="_4A08_" localSheetId="16">'[15]A01-1'!$A$5:$C$36</definedName>
    <definedName name="_A01" localSheetId="16">#REF!</definedName>
    <definedName name="_A08" localSheetId="16">'[15]A01-1'!$A$5:$C$36</definedName>
    <definedName name="_a8756" localSheetId="16">'[20]A01-1'!$A$5:$C$36</definedName>
    <definedName name="_qyc1234" localSheetId="16">#REF!</definedName>
    <definedName name="Database" localSheetId="16" hidden="1">#REF!</definedName>
    <definedName name="_xlnm.Print_Titles" localSheetId="16">'15.'!$1:$4</definedName>
    <definedName name="________________qyc1234" localSheetId="16">#REF!</definedName>
    <definedName name="地区名称" localSheetId="16">#REF!</definedName>
    <definedName name="支出" localSheetId="16">#REF!</definedName>
    <definedName name="_____________A01" localSheetId="16">#REF!</definedName>
    <definedName name="______________A08" localSheetId="16">'[21]A01-1'!$A$5:$C$36</definedName>
    <definedName name="__________qyc1234" localSheetId="16">#REF!</definedName>
    <definedName name="____________________A01" localSheetId="16">#REF!</definedName>
    <definedName name="_____________________A08" localSheetId="16">'[20]A01-1'!$A$5:$C$36</definedName>
    <definedName name="_xlnm.Print_Area" localSheetId="16">'15.'!$A$1:$B$27</definedName>
    <definedName name="_______________A01" localSheetId="18">#REF!</definedName>
    <definedName name="_______________A08" localSheetId="18">'[15]A01-1'!$A$5:$C$36</definedName>
    <definedName name="____1A01_" localSheetId="18">#REF!</definedName>
    <definedName name="____2A08_" localSheetId="18">'[17]A01-1'!$A$5:$C$36</definedName>
    <definedName name="____A01" localSheetId="18">#REF!</definedName>
    <definedName name="____A08" localSheetId="18">'[18]A01-1'!$A$5:$C$36</definedName>
    <definedName name="___1A01_" localSheetId="18">#REF!</definedName>
    <definedName name="___2A08_" localSheetId="18">'[15]A01-1'!$A$5:$C$36</definedName>
    <definedName name="___A01" localSheetId="18">#REF!</definedName>
    <definedName name="___A08" localSheetId="18">'[18]A01-1'!$A$5:$C$36</definedName>
    <definedName name="__1A01_" localSheetId="18">#REF!</definedName>
    <definedName name="__2A01_" localSheetId="18">#REF!</definedName>
    <definedName name="__2A08_" localSheetId="18">'[15]A01-1'!$A$5:$C$36</definedName>
    <definedName name="__4A08_" localSheetId="18">'[15]A01-1'!$A$5:$C$36</definedName>
    <definedName name="__A01" localSheetId="18">#REF!</definedName>
    <definedName name="__A08" localSheetId="18">'[15]A01-1'!$A$5:$C$36</definedName>
    <definedName name="_1A01_" localSheetId="18">#REF!</definedName>
    <definedName name="_2A01_" localSheetId="18">#REF!</definedName>
    <definedName name="_2A08_" localSheetId="18">'[19]A01-1'!$A$5:$C$36</definedName>
    <definedName name="_4A08_" localSheetId="18">'[15]A01-1'!$A$5:$C$36</definedName>
    <definedName name="_A01" localSheetId="18">#REF!</definedName>
    <definedName name="_A08" localSheetId="18">'[15]A01-1'!$A$5:$C$36</definedName>
    <definedName name="_a8756" localSheetId="18">'[20]A01-1'!$A$5:$C$36</definedName>
    <definedName name="_qyc1234" localSheetId="18">#REF!</definedName>
    <definedName name="Database" localSheetId="18" hidden="1">#REF!</definedName>
    <definedName name="_________________qyc1234" localSheetId="18">#REF!</definedName>
    <definedName name="地区名称" localSheetId="18">#REF!</definedName>
    <definedName name="支出" localSheetId="18">#REF!</definedName>
    <definedName name="____________A01" localSheetId="18">#REF!</definedName>
    <definedName name="____________A08" localSheetId="18">'[16]A01-1'!$A$5:$C$36</definedName>
    <definedName name="_____________A01" localSheetId="18">#REF!</definedName>
    <definedName name="______________A08" localSheetId="18">'[21]A01-1'!$A$5:$C$36</definedName>
    <definedName name="__________qyc1234" localSheetId="18">#REF!</definedName>
    <definedName name="_____________________A01" localSheetId="18">#REF!</definedName>
    <definedName name="______________________A08" localSheetId="18">'[20]A01-1'!$A$5:$C$36</definedName>
    <definedName name="_xlnm.Print_Area" localSheetId="18">'17.'!$A$1:$D$16</definedName>
    <definedName name="_______________A01" localSheetId="17">#REF!</definedName>
    <definedName name="_______________A08" localSheetId="17">'[35]A01-1'!$A$5:$C$36</definedName>
    <definedName name="____1A01_" localSheetId="17">#REF!</definedName>
    <definedName name="____2A08_" localSheetId="17">'[36]A01-1'!$A$5:$C$36</definedName>
    <definedName name="____A01" localSheetId="17">#REF!</definedName>
    <definedName name="____A08" localSheetId="17">'[38]A01-1'!$A$5:$C$36</definedName>
    <definedName name="___1A01_" localSheetId="17">#REF!</definedName>
    <definedName name="___2A08_" localSheetId="17">'[35]A01-1'!$A$5:$C$36</definedName>
    <definedName name="___A01" localSheetId="17">#REF!</definedName>
    <definedName name="___A08" localSheetId="17">'[38]A01-1'!$A$5:$C$36</definedName>
    <definedName name="__1A01_" localSheetId="17">#REF!</definedName>
    <definedName name="__2A01_" localSheetId="17">#REF!</definedName>
    <definedName name="__2A08_" localSheetId="17">'[35]A01-1'!$A$5:$C$36</definedName>
    <definedName name="__4A08_" localSheetId="17">'[35]A01-1'!$A$5:$C$36</definedName>
    <definedName name="__A01" localSheetId="17">#REF!</definedName>
    <definedName name="__A08" localSheetId="17">'[35]A01-1'!$A$5:$C$36</definedName>
    <definedName name="_1A01_" localSheetId="17">#REF!</definedName>
    <definedName name="_2A01_" localSheetId="17">#REF!</definedName>
    <definedName name="_2A08_" localSheetId="17">'[37]A01-1'!$A$5:$C$36</definedName>
    <definedName name="_4A08_" localSheetId="17">'[35]A01-1'!$A$5:$C$36</definedName>
    <definedName name="_A01" localSheetId="17">#REF!</definedName>
    <definedName name="_A08" localSheetId="17">'[35]A01-1'!$A$5:$C$36</definedName>
    <definedName name="_a8756" localSheetId="17">'[7]A01-1'!$A$5:$C$36</definedName>
    <definedName name="_qyc1234" localSheetId="17">#REF!</definedName>
    <definedName name="_____A01" localSheetId="17">#REF!</definedName>
    <definedName name="Database" localSheetId="17" hidden="1">#REF!</definedName>
    <definedName name="__qyc1234" localSheetId="17">#REF!</definedName>
    <definedName name="地区名称" localSheetId="17">#REF!</definedName>
    <definedName name="支出" localSheetId="17">#REF!</definedName>
    <definedName name="_______A01" localSheetId="17">#REF!</definedName>
    <definedName name="_______A08" localSheetId="17">'[7]A01-1'!$A$5:$C$36</definedName>
    <definedName name="_xlnm.Print_Titles" localSheetId="17">'16.'!$1:$4</definedName>
    <definedName name="____qyc1234" localSheetId="17">#REF!</definedName>
    <definedName name="______A01" localSheetId="17">#REF!</definedName>
    <definedName name="___qyc1234" localSheetId="17">#REF!</definedName>
    <definedName name="_______________________A01" localSheetId="17">#REF!</definedName>
    <definedName name="________________________A08" localSheetId="17">'[8]A01-1'!$A$5:$C$36</definedName>
    <definedName name="___________________qyc1234" localSheetId="17">#REF!</definedName>
    <definedName name="_______________A01" localSheetId="20">#REF!</definedName>
    <definedName name="_______________A08" localSheetId="20">'[35]A01-1'!$A$5:$C$36</definedName>
    <definedName name="____1A01_" localSheetId="20">#REF!</definedName>
    <definedName name="____2A08_" localSheetId="20">'[36]A01-1'!$A$5:$C$36</definedName>
    <definedName name="____A01" localSheetId="20">#REF!</definedName>
    <definedName name="____A08" localSheetId="20">'[39]A01-1'!$A$5:$C$36</definedName>
    <definedName name="___1A01_" localSheetId="20">#REF!</definedName>
    <definedName name="___2A08_" localSheetId="20">'[35]A01-1'!$A$5:$C$36</definedName>
    <definedName name="___A01" localSheetId="20">#REF!</definedName>
    <definedName name="___A08" localSheetId="20">'[39]A01-1'!$A$5:$C$36</definedName>
    <definedName name="__1A01_" localSheetId="20">#REF!</definedName>
    <definedName name="__2A01_" localSheetId="20">#REF!</definedName>
    <definedName name="__2A08_" localSheetId="20">'[35]A01-1'!$A$5:$C$36</definedName>
    <definedName name="__4A08_" localSheetId="20">'[35]A01-1'!$A$5:$C$36</definedName>
    <definedName name="__A01" localSheetId="20">#REF!</definedName>
    <definedName name="__A08" localSheetId="20">'[35]A01-1'!$A$5:$C$36</definedName>
    <definedName name="_1A01_" localSheetId="20">#REF!</definedName>
    <definedName name="_2A01_" localSheetId="20">#REF!</definedName>
    <definedName name="_2A08_" localSheetId="20">'[37]A01-1'!$A$5:$C$36</definedName>
    <definedName name="_4A08_" localSheetId="20">'[35]A01-1'!$A$5:$C$36</definedName>
    <definedName name="_A01" localSheetId="20">#REF!</definedName>
    <definedName name="_A08" localSheetId="20">'[35]A01-1'!$A$5:$C$36</definedName>
    <definedName name="_a8756" localSheetId="20">'[7]A01-1'!$A$5:$C$36</definedName>
    <definedName name="_qyc1234" localSheetId="20">#REF!</definedName>
    <definedName name="_____A01" localSheetId="20">#REF!</definedName>
    <definedName name="Database" localSheetId="20" hidden="1">#REF!</definedName>
    <definedName name="_xlnm.Print_Area" localSheetId="20">'19.'!$A$1:$B$16</definedName>
    <definedName name="__qyc1234" localSheetId="20">#REF!</definedName>
    <definedName name="地区名称" localSheetId="20">#REF!</definedName>
    <definedName name="支出" localSheetId="20">#REF!</definedName>
    <definedName name="______A01" localSheetId="20">#REF!</definedName>
    <definedName name="___qyc1234" localSheetId="20">#REF!</definedName>
    <definedName name="_________________________A01" localSheetId="20">#REF!</definedName>
    <definedName name="__________________________A08" localSheetId="20">'[8]A01-1'!$A$5:$C$36</definedName>
    <definedName name="_____________________qyc1234" localSheetId="20">#REF!</definedName>
    <definedName name="_______A01" localSheetId="20">#REF!</definedName>
    <definedName name="_______A08" localSheetId="20">'[8]A01-1'!$A$5:$C$36</definedName>
    <definedName name="____qyc1234" localSheetId="20">#REF!</definedName>
    <definedName name="_____A08" localSheetId="20">'[7]A01-1'!$A$5:$C$36</definedName>
    <definedName name="_xlnm.Print_Titles" localSheetId="20">'19.'!$1:$4</definedName>
    <definedName name="______A08" localSheetId="20">'[7]A01-1'!$A$5:$C$36</definedName>
    <definedName name="____________A01" localSheetId="20">#REF!</definedName>
    <definedName name="____________A08" localSheetId="20">'[9]A01-1'!$A$5:$C$36</definedName>
    <definedName name="___________A01" localSheetId="20">#REF!</definedName>
    <definedName name="___________A08" localSheetId="20">'[9]A01-1'!$A$5:$C$36</definedName>
    <definedName name="__________A01" localSheetId="20">#REF!</definedName>
    <definedName name="__________A08" localSheetId="20">'[9]A01-1'!$A$5:$C$36</definedName>
    <definedName name="_________qyc1234" localSheetId="20">#REF!</definedName>
    <definedName name="________A08" localSheetId="20">'[9]A01-1'!$A$5:$C$36</definedName>
    <definedName name="________qyc1234" localSheetId="20">#REF!</definedName>
    <definedName name="_______qyc1234" localSheetId="20">#REF!</definedName>
    <definedName name="_xlnm._FilterDatabase" localSheetId="13" hidden="1">'12.'!$A$4:$B$25</definedName>
    <definedName name="_xlnm._FilterDatabase" localSheetId="14" hidden="1">'13.'!$A$4:$B$50</definedName>
    <definedName name="_xlnm._FilterDatabase" localSheetId="16" hidden="1">'15.'!$A$4:$B$27</definedName>
    <definedName name="_xlnm._FilterDatabase" localSheetId="17" hidden="1">'16.'!$A$4:$B$4</definedName>
    <definedName name="_______________A01" localSheetId="11">#REF!</definedName>
    <definedName name="_______________A08" localSheetId="11">'[40]A01-1'!$A$5:$C$36</definedName>
    <definedName name="____1A01_" localSheetId="11">#REF!</definedName>
    <definedName name="____2A08_" localSheetId="11">'[41]A01-1'!$A$5:$C$36</definedName>
    <definedName name="____A01" localSheetId="11">#REF!</definedName>
    <definedName name="____A08" localSheetId="11">'[42]A01-1'!$A$5:$C$36</definedName>
    <definedName name="___1A01_" localSheetId="11">#REF!</definedName>
    <definedName name="___2A08_" localSheetId="11">'[40]A01-1'!$A$5:$C$36</definedName>
    <definedName name="___A01" localSheetId="11">#REF!</definedName>
    <definedName name="___A08" localSheetId="11">'[42]A01-1'!$A$5:$C$36</definedName>
    <definedName name="__1A01_" localSheetId="11">#REF!</definedName>
    <definedName name="__2A01_" localSheetId="11">#REF!</definedName>
    <definedName name="__2A08_" localSheetId="11">'[40]A01-1'!$A$5:$C$36</definedName>
    <definedName name="__4A08_" localSheetId="11">'[40]A01-1'!$A$5:$C$36</definedName>
    <definedName name="__A01" localSheetId="11">#REF!</definedName>
    <definedName name="__A08" localSheetId="11">'[40]A01-1'!$A$5:$C$36</definedName>
    <definedName name="_1A01_" localSheetId="11">#REF!</definedName>
    <definedName name="_2A01_" localSheetId="11">#REF!</definedName>
    <definedName name="_2A08_" localSheetId="11">'[43]A01-1'!$A$5:$C$36</definedName>
    <definedName name="_4A08_" localSheetId="11">'[40]A01-1'!$A$5:$C$36</definedName>
    <definedName name="_A01" localSheetId="11">#REF!</definedName>
    <definedName name="_A08" localSheetId="11">'[40]A01-1'!$A$5:$C$36</definedName>
    <definedName name="_a8756" localSheetId="11">'[44]A01-1'!$A$5:$C$36</definedName>
    <definedName name="_qyc1234" localSheetId="11">#REF!</definedName>
    <definedName name="___________________________A01" localSheetId="11">#REF!</definedName>
    <definedName name="____________________________A08" localSheetId="11">'[44]A01-1'!$A$5:$C$36</definedName>
    <definedName name="Database" localSheetId="11" hidden="1">#REF!</definedName>
    <definedName name="_xlnm.Print_Area" localSheetId="11">'10.'!$A$1:$B$26</definedName>
    <definedName name="_xlnm.Print_Titles" localSheetId="11">'10.'!$1:$4</definedName>
    <definedName name="_______________________qyc1234" localSheetId="11">#REF!</definedName>
    <definedName name="地区名称" localSheetId="11">#REF!</definedName>
    <definedName name="支出" localSheetId="11">#REF!</definedName>
    <definedName name="_xlnm._FilterDatabase" localSheetId="11" hidden="1">'10.'!$A$4:$B$9</definedName>
    <definedName name="_______________A01" localSheetId="12">#REF!</definedName>
    <definedName name="_______________A08" localSheetId="12">'[40]A01-1'!$A$5:$C$36</definedName>
    <definedName name="____1A01_" localSheetId="12">#REF!</definedName>
    <definedName name="____2A08_" localSheetId="12">'[41]A01-1'!$A$5:$C$36</definedName>
    <definedName name="____A01" localSheetId="12">#REF!</definedName>
    <definedName name="____A08" localSheetId="12">'[42]A01-1'!$A$5:$C$36</definedName>
    <definedName name="___1A01_" localSheetId="12">#REF!</definedName>
    <definedName name="___2A08_" localSheetId="12">'[40]A01-1'!$A$5:$C$36</definedName>
    <definedName name="___A01" localSheetId="12">#REF!</definedName>
    <definedName name="___A08" localSheetId="12">'[42]A01-1'!$A$5:$C$36</definedName>
    <definedName name="__1A01_" localSheetId="12">#REF!</definedName>
    <definedName name="__2A01_" localSheetId="12">#REF!</definedName>
    <definedName name="__2A08_" localSheetId="12">'[40]A01-1'!$A$5:$C$36</definedName>
    <definedName name="__4A08_" localSheetId="12">'[40]A01-1'!$A$5:$C$36</definedName>
    <definedName name="__A01" localSheetId="12">#REF!</definedName>
    <definedName name="__A08" localSheetId="12">'[40]A01-1'!$A$5:$C$36</definedName>
    <definedName name="_1A01_" localSheetId="12">#REF!</definedName>
    <definedName name="_2A01_" localSheetId="12">#REF!</definedName>
    <definedName name="_2A08_" localSheetId="12">'[43]A01-1'!$A$5:$C$36</definedName>
    <definedName name="_4A08_" localSheetId="12">'[40]A01-1'!$A$5:$C$36</definedName>
    <definedName name="_A01" localSheetId="12">#REF!</definedName>
    <definedName name="_A08" localSheetId="12">'[40]A01-1'!$A$5:$C$36</definedName>
    <definedName name="_a8756" localSheetId="12">'[44]A01-1'!$A$5:$C$36</definedName>
    <definedName name="_qyc1234" localSheetId="12">#REF!</definedName>
    <definedName name="____________________________A01" localSheetId="12">#REF!</definedName>
    <definedName name="_____________________________A08" localSheetId="12">'[44]A01-1'!$A$5:$C$36</definedName>
    <definedName name="Database" localSheetId="12" hidden="1">#REF!</definedName>
    <definedName name="_xlnm.Print_Titles" localSheetId="12">'11.'!$1:$5</definedName>
    <definedName name="________________________qyc1234" localSheetId="12">#REF!</definedName>
    <definedName name="地区名称" localSheetId="12">#REF!</definedName>
    <definedName name="支出" localSheetId="12">#REF!</definedName>
    <definedName name="_______________A01" localSheetId="28">#REF!</definedName>
    <definedName name="_______________A08" localSheetId="28">'[40]A01-1'!$A$5:$C$36</definedName>
    <definedName name="____1A01_" localSheetId="28">#REF!</definedName>
    <definedName name="____2A08_" localSheetId="28">'[41]A01-1'!$A$5:$C$36</definedName>
    <definedName name="____A01" localSheetId="28">#REF!</definedName>
    <definedName name="____A08" localSheetId="28">'[42]A01-1'!$A$5:$C$36</definedName>
    <definedName name="___1A01_" localSheetId="28">#REF!</definedName>
    <definedName name="___2A08_" localSheetId="28">'[40]A01-1'!$A$5:$C$36</definedName>
    <definedName name="___A01" localSheetId="28">#REF!</definedName>
    <definedName name="___A08" localSheetId="28">'[42]A01-1'!$A$5:$C$36</definedName>
    <definedName name="__1A01_" localSheetId="28">#REF!</definedName>
    <definedName name="__2A01_" localSheetId="28">#REF!</definedName>
    <definedName name="__2A08_" localSheetId="28">'[40]A01-1'!$A$5:$C$36</definedName>
    <definedName name="__4A08_" localSheetId="28">'[40]A01-1'!$A$5:$C$36</definedName>
    <definedName name="__A01" localSheetId="28">#REF!</definedName>
    <definedName name="__A08" localSheetId="28">'[40]A01-1'!$A$5:$C$36</definedName>
    <definedName name="_1A01_" localSheetId="28">#REF!</definedName>
    <definedName name="_2A01_" localSheetId="28">#REF!</definedName>
    <definedName name="_2A08_" localSheetId="28">'[43]A01-1'!$A$5:$C$36</definedName>
    <definedName name="_4A08_" localSheetId="28">'[40]A01-1'!$A$5:$C$36</definedName>
    <definedName name="_A01" localSheetId="28">#REF!</definedName>
    <definedName name="_A08" localSheetId="28">'[40]A01-1'!$A$5:$C$36</definedName>
    <definedName name="_a8756" localSheetId="28">'[44]A01-1'!$A$5:$C$36</definedName>
    <definedName name="_qyc1234" localSheetId="28">#REF!</definedName>
    <definedName name="_____________________________A01" localSheetId="28">#REF!</definedName>
    <definedName name="______________________________A08" localSheetId="28">'[44]A01-1'!$A$5:$C$36</definedName>
    <definedName name="Database" localSheetId="28" hidden="1">#REF!</definedName>
    <definedName name="_xlnm.Print_Titles" localSheetId="28">'27.'!$1:$4</definedName>
    <definedName name="_________________________qyc1234" localSheetId="28">#REF!</definedName>
    <definedName name="地区名称" localSheetId="28">#REF!</definedName>
    <definedName name="支出" localSheetId="28">#REF!</definedName>
    <definedName name="_xlnm._FilterDatabase" localSheetId="28" hidden="1">'27.'!$A$4:$HT$46</definedName>
    <definedName name="_______________A01" localSheetId="29">#REF!</definedName>
    <definedName name="_______________A08" localSheetId="29">'[40]A01-1'!$A$5:$C$36</definedName>
    <definedName name="____1A01_" localSheetId="29">#REF!</definedName>
    <definedName name="____2A08_" localSheetId="29">'[41]A01-1'!$A$5:$C$36</definedName>
    <definedName name="____A01" localSheetId="29">#REF!</definedName>
    <definedName name="____A08" localSheetId="29">'[42]A01-1'!$A$5:$C$36</definedName>
    <definedName name="___1A01_" localSheetId="29">#REF!</definedName>
    <definedName name="___2A08_" localSheetId="29">'[40]A01-1'!$A$5:$C$36</definedName>
    <definedName name="___A01" localSheetId="29">#REF!</definedName>
    <definedName name="___A08" localSheetId="29">'[42]A01-1'!$A$5:$C$36</definedName>
    <definedName name="__1A01_" localSheetId="29">#REF!</definedName>
    <definedName name="__2A01_" localSheetId="29">#REF!</definedName>
    <definedName name="__2A08_" localSheetId="29">'[40]A01-1'!$A$5:$C$36</definedName>
    <definedName name="__4A08_" localSheetId="29">'[40]A01-1'!$A$5:$C$36</definedName>
    <definedName name="__A01" localSheetId="29">#REF!</definedName>
    <definedName name="__A08" localSheetId="29">'[40]A01-1'!$A$5:$C$36</definedName>
    <definedName name="_1A01_" localSheetId="29">#REF!</definedName>
    <definedName name="_2A01_" localSheetId="29">#REF!</definedName>
    <definedName name="_2A08_" localSheetId="29">'[43]A01-1'!$A$5:$C$36</definedName>
    <definedName name="_4A08_" localSheetId="29">'[40]A01-1'!$A$5:$C$36</definedName>
    <definedName name="_A01" localSheetId="29">#REF!</definedName>
    <definedName name="_A08" localSheetId="29">'[40]A01-1'!$A$5:$C$36</definedName>
    <definedName name="_a8756" localSheetId="29">'[44]A01-1'!$A$5:$C$36</definedName>
    <definedName name="_qyc1234" localSheetId="29">#REF!</definedName>
    <definedName name="______________________________A01" localSheetId="29">#REF!</definedName>
    <definedName name="_______________________________A08" localSheetId="29">'[44]A01-1'!$A$5:$C$36</definedName>
    <definedName name="Database" localSheetId="29" hidden="1">#REF!</definedName>
    <definedName name="_xlnm.Print_Titles" localSheetId="29">'28.'!$1:$4</definedName>
    <definedName name="__________________________qyc1234" localSheetId="29">#REF!</definedName>
    <definedName name="地区名称" localSheetId="29">#REF!</definedName>
    <definedName name="支出" localSheetId="29">#REF!</definedName>
    <definedName name="_______________A01" localSheetId="30">#REF!</definedName>
    <definedName name="_______________A08" localSheetId="30">'[40]A01-1'!$A$5:$C$36</definedName>
    <definedName name="____1A01_" localSheetId="30">#REF!</definedName>
    <definedName name="____2A08_" localSheetId="30">'[41]A01-1'!$A$5:$C$36</definedName>
    <definedName name="____A01" localSheetId="30">#REF!</definedName>
    <definedName name="____A08" localSheetId="30">'[42]A01-1'!$A$5:$C$36</definedName>
    <definedName name="___1A01_" localSheetId="30">#REF!</definedName>
    <definedName name="___2A08_" localSheetId="30">'[40]A01-1'!$A$5:$C$36</definedName>
    <definedName name="___A01" localSheetId="30">#REF!</definedName>
    <definedName name="___A08" localSheetId="30">'[42]A01-1'!$A$5:$C$36</definedName>
    <definedName name="__1A01_" localSheetId="30">#REF!</definedName>
    <definedName name="__2A01_" localSheetId="30">#REF!</definedName>
    <definedName name="__2A08_" localSheetId="30">'[40]A01-1'!$A$5:$C$36</definedName>
    <definedName name="__4A08_" localSheetId="30">'[40]A01-1'!$A$5:$C$36</definedName>
    <definedName name="__A01" localSheetId="30">#REF!</definedName>
    <definedName name="__A08" localSheetId="30">'[40]A01-1'!$A$5:$C$36</definedName>
    <definedName name="_1A01_" localSheetId="30">#REF!</definedName>
    <definedName name="_2A01_" localSheetId="30">#REF!</definedName>
    <definedName name="_2A08_" localSheetId="30">'[43]A01-1'!$A$5:$C$36</definedName>
    <definedName name="_4A08_" localSheetId="30">'[40]A01-1'!$A$5:$C$36</definedName>
    <definedName name="_A01" localSheetId="30">#REF!</definedName>
    <definedName name="_A08" localSheetId="30">'[40]A01-1'!$A$5:$C$36</definedName>
    <definedName name="_a8756" localSheetId="30">'[44]A01-1'!$A$5:$C$36</definedName>
    <definedName name="_qyc1234" localSheetId="30">#REF!</definedName>
    <definedName name="_______________________________A01" localSheetId="30">#REF!</definedName>
    <definedName name="________________________________A08" localSheetId="30">'[44]A01-1'!$A$5:$C$36</definedName>
    <definedName name="Database" localSheetId="30" hidden="1">#REF!</definedName>
    <definedName name="___________________________qyc1234" localSheetId="30">#REF!</definedName>
    <definedName name="地区名称" localSheetId="30">#REF!</definedName>
    <definedName name="支出" localSheetId="30">#REF!</definedName>
    <definedName name="_______________A01" localSheetId="31">#REF!</definedName>
    <definedName name="_______________A08" localSheetId="31">'[40]A01-1'!$A$5:$C$36</definedName>
    <definedName name="____1A01_" localSheetId="31">#REF!</definedName>
    <definedName name="____2A08_" localSheetId="31">'[41]A01-1'!$A$5:$C$36</definedName>
    <definedName name="____A01" localSheetId="31">#REF!</definedName>
    <definedName name="____A08" localSheetId="31">'[42]A01-1'!$A$5:$C$36</definedName>
    <definedName name="___1A01_" localSheetId="31">#REF!</definedName>
    <definedName name="___2A08_" localSheetId="31">'[40]A01-1'!$A$5:$C$36</definedName>
    <definedName name="___A01" localSheetId="31">#REF!</definedName>
    <definedName name="___A08" localSheetId="31">'[42]A01-1'!$A$5:$C$36</definedName>
    <definedName name="__1A01_" localSheetId="31">#REF!</definedName>
    <definedName name="__2A01_" localSheetId="31">#REF!</definedName>
    <definedName name="__2A08_" localSheetId="31">'[40]A01-1'!$A$5:$C$36</definedName>
    <definedName name="__4A08_" localSheetId="31">'[40]A01-1'!$A$5:$C$36</definedName>
    <definedName name="__A01" localSheetId="31">#REF!</definedName>
    <definedName name="__A08" localSheetId="31">'[40]A01-1'!$A$5:$C$36</definedName>
    <definedName name="_1A01_" localSheetId="31">#REF!</definedName>
    <definedName name="_2A01_" localSheetId="31">#REF!</definedName>
    <definedName name="_2A08_" localSheetId="31">'[43]A01-1'!$A$5:$C$36</definedName>
    <definedName name="_4A08_" localSheetId="31">'[40]A01-1'!$A$5:$C$36</definedName>
    <definedName name="_A01" localSheetId="31">#REF!</definedName>
    <definedName name="_A08" localSheetId="31">'[40]A01-1'!$A$5:$C$36</definedName>
    <definedName name="_a8756" localSheetId="31">'[44]A01-1'!$A$5:$C$36</definedName>
    <definedName name="_qyc1234" localSheetId="31">#REF!</definedName>
    <definedName name="________________________________A01" localSheetId="31">#REF!</definedName>
    <definedName name="_________________________________A08" localSheetId="31">'[44]A01-1'!$A$5:$C$36</definedName>
    <definedName name="Database" localSheetId="31" hidden="1">#REF!</definedName>
    <definedName name="_xlnm.Print_Titles" localSheetId="31">'30.'!$1:$4</definedName>
    <definedName name="____________________________qyc1234" localSheetId="31">#REF!</definedName>
    <definedName name="地区名称" localSheetId="31">#REF!</definedName>
    <definedName name="支出" localSheetId="31">#REF!</definedName>
    <definedName name="_______________A01" localSheetId="32">#REF!</definedName>
    <definedName name="_______________A08" localSheetId="32">'[40]A01-1'!$A$5:$C$36</definedName>
    <definedName name="____1A01_" localSheetId="32">#REF!</definedName>
    <definedName name="____2A08_" localSheetId="32">'[41]A01-1'!$A$5:$C$36</definedName>
    <definedName name="____A01" localSheetId="32">#REF!</definedName>
    <definedName name="____A08" localSheetId="32">'[42]A01-1'!$A$5:$C$36</definedName>
    <definedName name="___1A01_" localSheetId="32">#REF!</definedName>
    <definedName name="___2A08_" localSheetId="32">'[40]A01-1'!$A$5:$C$36</definedName>
    <definedName name="___A01" localSheetId="32">#REF!</definedName>
    <definedName name="___A08" localSheetId="32">'[42]A01-1'!$A$5:$C$36</definedName>
    <definedName name="__1A01_" localSheetId="32">#REF!</definedName>
    <definedName name="__2A01_" localSheetId="32">#REF!</definedName>
    <definedName name="__2A08_" localSheetId="32">'[40]A01-1'!$A$5:$C$36</definedName>
    <definedName name="__4A08_" localSheetId="32">'[40]A01-1'!$A$5:$C$36</definedName>
    <definedName name="__A01" localSheetId="32">#REF!</definedName>
    <definedName name="__A08" localSheetId="32">'[40]A01-1'!$A$5:$C$36</definedName>
    <definedName name="_1A01_" localSheetId="32">#REF!</definedName>
    <definedName name="_2A01_" localSheetId="32">#REF!</definedName>
    <definedName name="_2A08_" localSheetId="32">'[43]A01-1'!$A$5:$C$36</definedName>
    <definedName name="_4A08_" localSheetId="32">'[40]A01-1'!$A$5:$C$36</definedName>
    <definedName name="_A01" localSheetId="32">#REF!</definedName>
    <definedName name="_A08" localSheetId="32">'[40]A01-1'!$A$5:$C$36</definedName>
    <definedName name="_a8756" localSheetId="32">'[44]A01-1'!$A$5:$C$36</definedName>
    <definedName name="_qyc1234" localSheetId="32">#REF!</definedName>
    <definedName name="_________________________________A01" localSheetId="32">#REF!</definedName>
    <definedName name="__________________________________A08" localSheetId="32">'[44]A01-1'!$A$5:$C$36</definedName>
    <definedName name="Database" localSheetId="32" hidden="1">#REF!</definedName>
    <definedName name="_xlnm.Print_Titles" localSheetId="32">'31.'!$1:$4</definedName>
    <definedName name="_____________________________qyc1234" localSheetId="32">#REF!</definedName>
    <definedName name="地区名称" localSheetId="32">#REF!</definedName>
    <definedName name="支出" localSheetId="32">#REF!</definedName>
    <definedName name="_______________A01" localSheetId="33">#REF!</definedName>
    <definedName name="_______________A08" localSheetId="33">'[40]A01-1'!$A$5:$C$36</definedName>
    <definedName name="____1A01_" localSheetId="33">#REF!</definedName>
    <definedName name="____2A08_" localSheetId="33">'[41]A01-1'!$A$5:$C$36</definedName>
    <definedName name="____A01" localSheetId="33">#REF!</definedName>
    <definedName name="____A08" localSheetId="33">'[42]A01-1'!$A$5:$C$36</definedName>
    <definedName name="___1A01_" localSheetId="33">#REF!</definedName>
    <definedName name="___2A08_" localSheetId="33">'[40]A01-1'!$A$5:$C$36</definedName>
    <definedName name="___A01" localSheetId="33">#REF!</definedName>
    <definedName name="___A08" localSheetId="33">'[42]A01-1'!$A$5:$C$36</definedName>
    <definedName name="__1A01_" localSheetId="33">#REF!</definedName>
    <definedName name="__2A01_" localSheetId="33">#REF!</definedName>
    <definedName name="__2A08_" localSheetId="33">'[40]A01-1'!$A$5:$C$36</definedName>
    <definedName name="__4A08_" localSheetId="33">'[40]A01-1'!$A$5:$C$36</definedName>
    <definedName name="__A01" localSheetId="33">#REF!</definedName>
    <definedName name="__A08" localSheetId="33">'[40]A01-1'!$A$5:$C$36</definedName>
    <definedName name="_1A01_" localSheetId="33">#REF!</definedName>
    <definedName name="_2A01_" localSheetId="33">#REF!</definedName>
    <definedName name="_2A08_" localSheetId="33">'[43]A01-1'!$A$5:$C$36</definedName>
    <definedName name="_4A08_" localSheetId="33">'[40]A01-1'!$A$5:$C$36</definedName>
    <definedName name="_A01" localSheetId="33">#REF!</definedName>
    <definedName name="_A08" localSheetId="33">'[40]A01-1'!$A$5:$C$36</definedName>
    <definedName name="_a8756" localSheetId="33">'[44]A01-1'!$A$5:$C$36</definedName>
    <definedName name="_qyc1234" localSheetId="33">#REF!</definedName>
    <definedName name="__________________________________A01" localSheetId="33">#REF!</definedName>
    <definedName name="___________________________________A08" localSheetId="33">'[44]A01-1'!$A$5:$C$36</definedName>
    <definedName name="Database" localSheetId="33" hidden="1">#REF!</definedName>
    <definedName name="______________________________qyc1234" localSheetId="33">#REF!</definedName>
    <definedName name="地区名称" localSheetId="33">#REF!</definedName>
    <definedName name="支出" localSheetId="33">#REF!</definedName>
    <definedName name="_______________A01" localSheetId="21">#REF!</definedName>
    <definedName name="_______________A08" localSheetId="21">'[50]A01-1'!$A$5:$C$36</definedName>
    <definedName name="_____________A01" localSheetId="21">#REF!</definedName>
    <definedName name="_____________A08" localSheetId="21">'[57]A01-1'!$A$5:$C$36</definedName>
    <definedName name="____________A01" localSheetId="21">#REF!</definedName>
    <definedName name="___________A01" localSheetId="21">#REF!</definedName>
    <definedName name="__________A01" localSheetId="21">#REF!</definedName>
    <definedName name="__________qyc1234" localSheetId="21">#REF!</definedName>
    <definedName name="_________A01" localSheetId="21">#REF!</definedName>
    <definedName name="_________qyc1234" localSheetId="21">#REF!</definedName>
    <definedName name="________A01" localSheetId="21">#REF!</definedName>
    <definedName name="________qyc1234" localSheetId="21">#REF!</definedName>
    <definedName name="_______A01" localSheetId="21">#REF!</definedName>
    <definedName name="_______A08" localSheetId="21">'[56]A01-1'!$A$5:$C$36</definedName>
    <definedName name="_______qyc1234" localSheetId="21">#REF!</definedName>
    <definedName name="______A01" localSheetId="21">#REF!</definedName>
    <definedName name="______qyc1234" localSheetId="21">#REF!</definedName>
    <definedName name="_____A01" localSheetId="21">#REF!</definedName>
    <definedName name="_____qyc1234" localSheetId="21">#REF!</definedName>
    <definedName name="____1A01_" localSheetId="21">#REF!</definedName>
    <definedName name="____2A08_" localSheetId="21">'[51]A01-1'!$A$5:$C$36</definedName>
    <definedName name="____A01" localSheetId="21">#REF!</definedName>
    <definedName name="____A08" localSheetId="21">'[52]A01-1'!$A$5:$C$36</definedName>
    <definedName name="____qyc1234" localSheetId="21">#REF!</definedName>
    <definedName name="___1A01_" localSheetId="21">#REF!</definedName>
    <definedName name="___2A08_" localSheetId="21">'[50]A01-1'!$A$5:$C$36</definedName>
    <definedName name="___A01" localSheetId="21">#REF!</definedName>
    <definedName name="___A08" localSheetId="21">'[52]A01-1'!$A$5:$C$36</definedName>
    <definedName name="___qyc1234" localSheetId="21">#REF!</definedName>
    <definedName name="__1A01_" localSheetId="21">#REF!</definedName>
    <definedName name="__2A01_" localSheetId="21">#REF!</definedName>
    <definedName name="__2A08_" localSheetId="21">'[50]A01-1'!$A$5:$C$36</definedName>
    <definedName name="__4A08_" localSheetId="21">'[50]A01-1'!$A$5:$C$36</definedName>
    <definedName name="__A01" localSheetId="21">#REF!</definedName>
    <definedName name="__A08" localSheetId="21">'[50]A01-1'!$A$5:$C$36</definedName>
    <definedName name="__qyc1234" localSheetId="21">#REF!</definedName>
    <definedName name="_1A01_" localSheetId="21">#REF!</definedName>
    <definedName name="_2A01_" localSheetId="21">#REF!</definedName>
    <definedName name="_2A08_" localSheetId="21">'[53]A01-1'!$A$5:$C$36</definedName>
    <definedName name="_4A08_" localSheetId="21">'[50]A01-1'!$A$5:$C$36</definedName>
    <definedName name="_A01" localSheetId="21">#REF!</definedName>
    <definedName name="_A08" localSheetId="21">'[50]A01-1'!$A$5:$C$36</definedName>
    <definedName name="_a8756" localSheetId="21">'[54]A01-1'!$A$5:$C$36</definedName>
    <definedName name="_xlnm._FilterDatabase" localSheetId="21" hidden="1">'20.'!$A$4:$B$27</definedName>
    <definedName name="_qyc1234" localSheetId="21">#REF!</definedName>
    <definedName name="______________A01" localSheetId="21">#REF!</definedName>
    <definedName name="________________A01">#REF!</definedName>
    <definedName name="_____A08" localSheetId="21">'[54]A01-1'!$A$5:$C$36</definedName>
    <definedName name="_________________A08">'[49]A01-1'!$A$5:$C$36</definedName>
    <definedName name="Database" localSheetId="21" hidden="1">#REF!</definedName>
    <definedName name="_xlnm.Print_Titles" localSheetId="21">'20.'!$2:$4</definedName>
    <definedName name="___________qyc1234" localSheetId="21">#REF!</definedName>
    <definedName name="____________qyc1234">#REF!</definedName>
    <definedName name="地区名称" localSheetId="21">#REF!</definedName>
    <definedName name="分类" localSheetId="21">#REF!</definedName>
    <definedName name="市州" localSheetId="21">[58]Sheet1!$A$2:$U$2</definedName>
    <definedName name="行业" localSheetId="21">[58]Sheet1!$W$2:$W$9</definedName>
    <definedName name="形式" localSheetId="21">#REF!</definedName>
    <definedName name="支出" localSheetId="21">#REF!</definedName>
    <definedName name="_______________A01" localSheetId="22">#REF!</definedName>
    <definedName name="_______________A08" localSheetId="22">'[50]A01-1'!$A$5:$C$36</definedName>
    <definedName name="_____________A01" localSheetId="22">#REF!</definedName>
    <definedName name="_____________A08" localSheetId="22">'[57]A01-1'!$A$5:$C$36</definedName>
    <definedName name="____________A01" localSheetId="22">#REF!</definedName>
    <definedName name="___________A01" localSheetId="22">#REF!</definedName>
    <definedName name="__________A01" localSheetId="22">#REF!</definedName>
    <definedName name="__________qyc1234" localSheetId="22">#REF!</definedName>
    <definedName name="_________A01" localSheetId="22">#REF!</definedName>
    <definedName name="_________qyc1234" localSheetId="22">#REF!</definedName>
    <definedName name="________A01" localSheetId="22">#REF!</definedName>
    <definedName name="________qyc1234" localSheetId="22">#REF!</definedName>
    <definedName name="_______A01" localSheetId="22">#REF!</definedName>
    <definedName name="_______A08" localSheetId="22">'[56]A01-1'!$A$5:$C$36</definedName>
    <definedName name="_______qyc1234" localSheetId="22">#REF!</definedName>
    <definedName name="______A01" localSheetId="22">#REF!</definedName>
    <definedName name="______qyc1234" localSheetId="22">#REF!</definedName>
    <definedName name="_____A01" localSheetId="22">#REF!</definedName>
    <definedName name="_____qyc1234" localSheetId="22">#REF!</definedName>
    <definedName name="____1A01_" localSheetId="22">#REF!</definedName>
    <definedName name="____2A08_" localSheetId="22">'[51]A01-1'!$A$5:$C$36</definedName>
    <definedName name="____A01" localSheetId="22">#REF!</definedName>
    <definedName name="____A08" localSheetId="22">'[52]A01-1'!$A$5:$C$36</definedName>
    <definedName name="____qyc1234" localSheetId="22">#REF!</definedName>
    <definedName name="___1A01_" localSheetId="22">#REF!</definedName>
    <definedName name="___2A08_" localSheetId="22">'[50]A01-1'!$A$5:$C$36</definedName>
    <definedName name="___A01" localSheetId="22">#REF!</definedName>
    <definedName name="___A08" localSheetId="22">'[52]A01-1'!$A$5:$C$36</definedName>
    <definedName name="___qyc1234" localSheetId="22">#REF!</definedName>
    <definedName name="__1A01_" localSheetId="22">#REF!</definedName>
    <definedName name="__2A01_" localSheetId="22">#REF!</definedName>
    <definedName name="__2A08_" localSheetId="22">'[50]A01-1'!$A$5:$C$36</definedName>
    <definedName name="__4A08_" localSheetId="22">'[50]A01-1'!$A$5:$C$36</definedName>
    <definedName name="__A01" localSheetId="22">#REF!</definedName>
    <definedName name="__A08" localSheetId="22">'[50]A01-1'!$A$5:$C$36</definedName>
    <definedName name="__qyc1234" localSheetId="22">#REF!</definedName>
    <definedName name="_1A01_" localSheetId="22">#REF!</definedName>
    <definedName name="_2A01_" localSheetId="22">#REF!</definedName>
    <definedName name="_2A08_" localSheetId="22">'[53]A01-1'!$A$5:$C$36</definedName>
    <definedName name="_4A08_" localSheetId="22">'[50]A01-1'!$A$5:$C$36</definedName>
    <definedName name="_A01" localSheetId="22">#REF!</definedName>
    <definedName name="_A08" localSheetId="22">'[50]A01-1'!$A$5:$C$36</definedName>
    <definedName name="_a8756" localSheetId="22">'[54]A01-1'!$A$5:$C$36</definedName>
    <definedName name="_xlnm._FilterDatabase" localSheetId="22" hidden="1">'21.'!$A$4:$B$22</definedName>
    <definedName name="_qyc1234" localSheetId="22">#REF!</definedName>
    <definedName name="______________A01" localSheetId="22">#REF!</definedName>
    <definedName name="_____A08" localSheetId="22">'[54]A01-1'!$A$5:$C$36</definedName>
    <definedName name="Database" localSheetId="22" hidden="1">#REF!</definedName>
    <definedName name="_xlnm.Print_Titles" localSheetId="22">'21.'!$2:$2</definedName>
    <definedName name="___________qyc1234" localSheetId="22">#REF!</definedName>
    <definedName name="地区名称" localSheetId="22">#REF!</definedName>
    <definedName name="分类" localSheetId="22">#REF!</definedName>
    <definedName name="市州" localSheetId="22">[58]Sheet1!$A$2:$U$2</definedName>
    <definedName name="行业" localSheetId="22">[58]Sheet1!$W$2:$W$9</definedName>
    <definedName name="形式" localSheetId="22">#REF!</definedName>
    <definedName name="支出" localSheetId="22">#REF!</definedName>
    <definedName name="_______________A01" localSheetId="23">#REF!</definedName>
    <definedName name="_______________A08" localSheetId="23">'[50]A01-1'!$A$5:$C$36</definedName>
    <definedName name="_____________A01" localSheetId="23">#REF!</definedName>
    <definedName name="_____________A08" localSheetId="23">'[57]A01-1'!$A$5:$C$36</definedName>
    <definedName name="____________A01" localSheetId="23">#REF!</definedName>
    <definedName name="___________A01" localSheetId="23">#REF!</definedName>
    <definedName name="__________A01" localSheetId="23">#REF!</definedName>
    <definedName name="__________qyc1234" localSheetId="23">#REF!</definedName>
    <definedName name="_________A01" localSheetId="23">#REF!</definedName>
    <definedName name="_________qyc1234" localSheetId="23">#REF!</definedName>
    <definedName name="________A01" localSheetId="23">#REF!</definedName>
    <definedName name="________qyc1234" localSheetId="23">#REF!</definedName>
    <definedName name="_______A01" localSheetId="23">#REF!</definedName>
    <definedName name="_______A08" localSheetId="23">'[56]A01-1'!$A$5:$C$36</definedName>
    <definedName name="_______qyc1234" localSheetId="23">#REF!</definedName>
    <definedName name="______A01" localSheetId="23">#REF!</definedName>
    <definedName name="______qyc1234" localSheetId="23">#REF!</definedName>
    <definedName name="_____A01" localSheetId="23">#REF!</definedName>
    <definedName name="_____qyc1234" localSheetId="23">#REF!</definedName>
    <definedName name="____1A01_" localSheetId="23">#REF!</definedName>
    <definedName name="____2A08_" localSheetId="23">'[51]A01-1'!$A$5:$C$36</definedName>
    <definedName name="____A01" localSheetId="23">#REF!</definedName>
    <definedName name="____A08" localSheetId="23">'[55]A01-1'!$A$5:$C$36</definedName>
    <definedName name="____qyc1234" localSheetId="23">#REF!</definedName>
    <definedName name="___1A01_" localSheetId="23">#REF!</definedName>
    <definedName name="___2A08_" localSheetId="23">'[50]A01-1'!$A$5:$C$36</definedName>
    <definedName name="___A01" localSheetId="23">#REF!</definedName>
    <definedName name="___A08" localSheetId="23">'[55]A01-1'!$A$5:$C$36</definedName>
    <definedName name="___qyc1234" localSheetId="23">#REF!</definedName>
    <definedName name="__1A01_" localSheetId="23">#REF!</definedName>
    <definedName name="__2A01_" localSheetId="23">#REF!</definedName>
    <definedName name="__2A08_" localSheetId="23">'[50]A01-1'!$A$5:$C$36</definedName>
    <definedName name="__4A08_" localSheetId="23">'[50]A01-1'!$A$5:$C$36</definedName>
    <definedName name="__A01" localSheetId="23">#REF!</definedName>
    <definedName name="__A08" localSheetId="23">'[50]A01-1'!$A$5:$C$36</definedName>
    <definedName name="__qyc1234" localSheetId="23">#REF!</definedName>
    <definedName name="_1A01_" localSheetId="23">#REF!</definedName>
    <definedName name="_2A01_" localSheetId="23">#REF!</definedName>
    <definedName name="_2A08_" localSheetId="23">'[53]A01-1'!$A$5:$C$36</definedName>
    <definedName name="_4A08_" localSheetId="23">'[50]A01-1'!$A$5:$C$36</definedName>
    <definedName name="_A01" localSheetId="23">#REF!</definedName>
    <definedName name="_A08" localSheetId="23">'[50]A01-1'!$A$5:$C$36</definedName>
    <definedName name="_a8756" localSheetId="23">'[54]A01-1'!$A$5:$C$36</definedName>
    <definedName name="_qyc1234" localSheetId="23">#REF!</definedName>
    <definedName name="______________A01" localSheetId="23">#REF!</definedName>
    <definedName name="_____A08" localSheetId="23">'[54]A01-1'!$A$5:$C$36</definedName>
    <definedName name="Database" localSheetId="23" hidden="1">#REF!</definedName>
    <definedName name="___________qyc1234" localSheetId="23">#REF!</definedName>
    <definedName name="地区名称" localSheetId="23">#REF!</definedName>
    <definedName name="分类" localSheetId="23">#REF!</definedName>
    <definedName name="市州" localSheetId="23">[58]Sheet1!$A$2:$U$2</definedName>
    <definedName name="行业" localSheetId="23">[58]Sheet1!$W$2:$W$9</definedName>
    <definedName name="形式" localSheetId="23">#REF!</definedName>
    <definedName name="支出" localSheetId="23">#REF!</definedName>
    <definedName name="_______________A01" localSheetId="24">#REF!</definedName>
    <definedName name="_______________A08" localSheetId="24">'[50]A01-1'!$A$5:$C$36</definedName>
    <definedName name="_____________A01" localSheetId="24">#REF!</definedName>
    <definedName name="_____________A08" localSheetId="24">'[57]A01-1'!$A$5:$C$36</definedName>
    <definedName name="____________A01" localSheetId="24">#REF!</definedName>
    <definedName name="___________A01" localSheetId="24">#REF!</definedName>
    <definedName name="__________A01" localSheetId="24">#REF!</definedName>
    <definedName name="__________qyc1234" localSheetId="24">#REF!</definedName>
    <definedName name="_________A01" localSheetId="24">#REF!</definedName>
    <definedName name="_________qyc1234" localSheetId="24">#REF!</definedName>
    <definedName name="________A01" localSheetId="24">#REF!</definedName>
    <definedName name="________qyc1234" localSheetId="24">#REF!</definedName>
    <definedName name="_______A01" localSheetId="24">#REF!</definedName>
    <definedName name="_______A08" localSheetId="24">'[56]A01-1'!$A$5:$C$36</definedName>
    <definedName name="_______qyc1234" localSheetId="24">#REF!</definedName>
    <definedName name="______A01" localSheetId="24">#REF!</definedName>
    <definedName name="______qyc1234" localSheetId="24">#REF!</definedName>
    <definedName name="_____A01" localSheetId="24">#REF!</definedName>
    <definedName name="_____qyc1234" localSheetId="24">#REF!</definedName>
    <definedName name="____1A01_" localSheetId="24">#REF!</definedName>
    <definedName name="____2A08_" localSheetId="24">'[51]A01-1'!$A$5:$C$36</definedName>
    <definedName name="____A01" localSheetId="24">#REF!</definedName>
    <definedName name="____A08" localSheetId="24">'[52]A01-1'!$A$5:$C$36</definedName>
    <definedName name="____qyc1234" localSheetId="24">#REF!</definedName>
    <definedName name="___1A01_" localSheetId="24">#REF!</definedName>
    <definedName name="___2A08_" localSheetId="24">'[50]A01-1'!$A$5:$C$36</definedName>
    <definedName name="___A01" localSheetId="24">#REF!</definedName>
    <definedName name="___A08" localSheetId="24">'[52]A01-1'!$A$5:$C$36</definedName>
    <definedName name="___qyc1234" localSheetId="24">#REF!</definedName>
    <definedName name="__1A01_" localSheetId="24">#REF!</definedName>
    <definedName name="__2A01_" localSheetId="24">#REF!</definedName>
    <definedName name="__2A08_" localSheetId="24">'[50]A01-1'!$A$5:$C$36</definedName>
    <definedName name="__4A08_" localSheetId="24">'[50]A01-1'!$A$5:$C$36</definedName>
    <definedName name="__A01" localSheetId="24">#REF!</definedName>
    <definedName name="__A08" localSheetId="24">'[50]A01-1'!$A$5:$C$36</definedName>
    <definedName name="__qyc1234" localSheetId="24">#REF!</definedName>
    <definedName name="_1A01_" localSheetId="24">#REF!</definedName>
    <definedName name="_2A01_" localSheetId="24">#REF!</definedName>
    <definedName name="_2A08_" localSheetId="24">'[53]A01-1'!$A$5:$C$36</definedName>
    <definedName name="_4A08_" localSheetId="24">'[50]A01-1'!$A$5:$C$36</definedName>
    <definedName name="_A01" localSheetId="24">#REF!</definedName>
    <definedName name="_A08" localSheetId="24">'[50]A01-1'!$A$5:$C$36</definedName>
    <definedName name="_a8756" localSheetId="24">'[54]A01-1'!$A$5:$C$36</definedName>
    <definedName name="_xlnm._FilterDatabase" localSheetId="24" hidden="1">'23.'!$A$4:$A$29</definedName>
    <definedName name="_qyc1234" localSheetId="24">#REF!</definedName>
    <definedName name="______________A01" localSheetId="24">#REF!</definedName>
    <definedName name="_____A08" localSheetId="24">'[54]A01-1'!$A$5:$C$36</definedName>
    <definedName name="Database" localSheetId="24" hidden="1">#REF!</definedName>
    <definedName name="_xlnm.Print_Titles" localSheetId="24">'23.'!$2:$4</definedName>
    <definedName name="___________qyc1234" localSheetId="24">#REF!</definedName>
    <definedName name="地区名称" localSheetId="24">#REF!</definedName>
    <definedName name="分类" localSheetId="24">#REF!</definedName>
    <definedName name="市州" localSheetId="24">[58]Sheet1!$A$2:$U$2</definedName>
    <definedName name="行业" localSheetId="24">[58]Sheet1!$W$2:$W$9</definedName>
    <definedName name="形式" localSheetId="24">#REF!</definedName>
    <definedName name="支出" localSheetId="24">#REF!</definedName>
    <definedName name="_______________A01" localSheetId="25">#REF!</definedName>
    <definedName name="_______________A08" localSheetId="25">'[50]A01-1'!$A$5:$C$36</definedName>
    <definedName name="_____________A01" localSheetId="25">#REF!</definedName>
    <definedName name="_____________A08" localSheetId="25">'[57]A01-1'!$A$5:$C$36</definedName>
    <definedName name="____________A01" localSheetId="25">#REF!</definedName>
    <definedName name="___________A01" localSheetId="25">#REF!</definedName>
    <definedName name="__________A01" localSheetId="25">#REF!</definedName>
    <definedName name="__________qyc1234" localSheetId="25">#REF!</definedName>
    <definedName name="_________A01" localSheetId="25">#REF!</definedName>
    <definedName name="_________qyc1234" localSheetId="25">#REF!</definedName>
    <definedName name="________A01" localSheetId="25">#REF!</definedName>
    <definedName name="________qyc1234" localSheetId="25">#REF!</definedName>
    <definedName name="_______A01" localSheetId="25">#REF!</definedName>
    <definedName name="_______A08" localSheetId="25">'[56]A01-1'!$A$5:$C$36</definedName>
    <definedName name="_______qyc1234" localSheetId="25">#REF!</definedName>
    <definedName name="______A01" localSheetId="25">#REF!</definedName>
    <definedName name="______qyc1234" localSheetId="25">#REF!</definedName>
    <definedName name="_____A01" localSheetId="25">#REF!</definedName>
    <definedName name="_____qyc1234" localSheetId="25">#REF!</definedName>
    <definedName name="____1A01_" localSheetId="25">#REF!</definedName>
    <definedName name="____2A08_" localSheetId="25">'[51]A01-1'!$A$5:$C$36</definedName>
    <definedName name="____A01" localSheetId="25">#REF!</definedName>
    <definedName name="____A08" localSheetId="25">'[52]A01-1'!$A$5:$C$36</definedName>
    <definedName name="____qyc1234" localSheetId="25">#REF!</definedName>
    <definedName name="___1A01_" localSheetId="25">#REF!</definedName>
    <definedName name="___2A08_" localSheetId="25">'[50]A01-1'!$A$5:$C$36</definedName>
    <definedName name="___A01" localSheetId="25">#REF!</definedName>
    <definedName name="___A08" localSheetId="25">'[52]A01-1'!$A$5:$C$36</definedName>
    <definedName name="___qyc1234" localSheetId="25">#REF!</definedName>
    <definedName name="__1A01_" localSheetId="25">#REF!</definedName>
    <definedName name="__2A01_" localSheetId="25">#REF!</definedName>
    <definedName name="__2A08_" localSheetId="25">'[50]A01-1'!$A$5:$C$36</definedName>
    <definedName name="__4A08_" localSheetId="25">'[50]A01-1'!$A$5:$C$36</definedName>
    <definedName name="__A01" localSheetId="25">#REF!</definedName>
    <definedName name="__A08" localSheetId="25">'[50]A01-1'!$A$5:$C$36</definedName>
    <definedName name="__qyc1234" localSheetId="25">#REF!</definedName>
    <definedName name="_1A01_" localSheetId="25">#REF!</definedName>
    <definedName name="_2A01_" localSheetId="25">#REF!</definedName>
    <definedName name="_2A08_" localSheetId="25">'[53]A01-1'!$A$5:$C$36</definedName>
    <definedName name="_4A08_" localSheetId="25">'[50]A01-1'!$A$5:$C$36</definedName>
    <definedName name="_A01" localSheetId="25">#REF!</definedName>
    <definedName name="_A08" localSheetId="25">'[50]A01-1'!$A$5:$C$36</definedName>
    <definedName name="_a8756" localSheetId="25">'[54]A01-1'!$A$5:$C$36</definedName>
    <definedName name="_qyc1234" localSheetId="25">#REF!</definedName>
    <definedName name="______________A01" localSheetId="25">#REF!</definedName>
    <definedName name="_____A08" localSheetId="25">'[54]A01-1'!$A$5:$C$36</definedName>
    <definedName name="Database" localSheetId="25" hidden="1">#REF!</definedName>
    <definedName name="_xlnm.Print_Titles" localSheetId="25">'24.'!$2:$4</definedName>
    <definedName name="___________qyc1234" localSheetId="25">#REF!</definedName>
    <definedName name="地区名称" localSheetId="25">#REF!</definedName>
    <definedName name="分类" localSheetId="25">#REF!</definedName>
    <definedName name="市州" localSheetId="25">[58]Sheet1!$A$2:$U$2</definedName>
    <definedName name="行业" localSheetId="25">[58]Sheet1!$W$2:$W$9</definedName>
    <definedName name="形式" localSheetId="25">#REF!</definedName>
    <definedName name="支出" localSheetId="25">#REF!</definedName>
    <definedName name="_______________A01" localSheetId="26">#REF!</definedName>
    <definedName name="_______________A08" localSheetId="26">'[50]A01-1'!$A$5:$C$36</definedName>
    <definedName name="_____________A01" localSheetId="26">#REF!</definedName>
    <definedName name="_____________A08" localSheetId="26">'[57]A01-1'!$A$5:$C$36</definedName>
    <definedName name="____________A01" localSheetId="26">#REF!</definedName>
    <definedName name="___________A01" localSheetId="26">#REF!</definedName>
    <definedName name="__________A01" localSheetId="26">#REF!</definedName>
    <definedName name="__________qyc1234" localSheetId="26">#REF!</definedName>
    <definedName name="_________A01" localSheetId="26">#REF!</definedName>
    <definedName name="_________qyc1234" localSheetId="26">#REF!</definedName>
    <definedName name="________A01" localSheetId="26">#REF!</definedName>
    <definedName name="________qyc1234" localSheetId="26">#REF!</definedName>
    <definedName name="_______A01" localSheetId="26">#REF!</definedName>
    <definedName name="_______A08" localSheetId="26">'[56]A01-1'!$A$5:$C$36</definedName>
    <definedName name="_______qyc1234" localSheetId="26">#REF!</definedName>
    <definedName name="______A01" localSheetId="26">#REF!</definedName>
    <definedName name="______qyc1234" localSheetId="26">#REF!</definedName>
    <definedName name="_____A01" localSheetId="26">#REF!</definedName>
    <definedName name="_____qyc1234" localSheetId="26">#REF!</definedName>
    <definedName name="____1A01_" localSheetId="26">#REF!</definedName>
    <definedName name="____2A08_" localSheetId="26">'[51]A01-1'!$A$5:$C$36</definedName>
    <definedName name="____A01" localSheetId="26">#REF!</definedName>
    <definedName name="____A08" localSheetId="26">'[55]A01-1'!$A$5:$C$36</definedName>
    <definedName name="____qyc1234" localSheetId="26">#REF!</definedName>
    <definedName name="___1A01_" localSheetId="26">#REF!</definedName>
    <definedName name="___2A08_" localSheetId="26">'[50]A01-1'!$A$5:$C$36</definedName>
    <definedName name="___A01" localSheetId="26">#REF!</definedName>
    <definedName name="___A08" localSheetId="26">'[55]A01-1'!$A$5:$C$36</definedName>
    <definedName name="___qyc1234" localSheetId="26">#REF!</definedName>
    <definedName name="__1A01_" localSheetId="26">#REF!</definedName>
    <definedName name="__2A01_" localSheetId="26">#REF!</definedName>
    <definedName name="__2A08_" localSheetId="26">'[50]A01-1'!$A$5:$C$36</definedName>
    <definedName name="__4A08_" localSheetId="26">'[50]A01-1'!$A$5:$C$36</definedName>
    <definedName name="__A01" localSheetId="26">#REF!</definedName>
    <definedName name="__A08" localSheetId="26">'[50]A01-1'!$A$5:$C$36</definedName>
    <definedName name="__qyc1234" localSheetId="26">#REF!</definedName>
    <definedName name="_1A01_" localSheetId="26">#REF!</definedName>
    <definedName name="_2A01_" localSheetId="26">#REF!</definedName>
    <definedName name="_2A08_" localSheetId="26">'[53]A01-1'!$A$5:$C$36</definedName>
    <definedName name="_4A08_" localSheetId="26">'[50]A01-1'!$A$5:$C$36</definedName>
    <definedName name="_A01" localSheetId="26">#REF!</definedName>
    <definedName name="_A08" localSheetId="26">'[50]A01-1'!$A$5:$C$36</definedName>
    <definedName name="_a8756" localSheetId="26">'[54]A01-1'!$A$5:$C$36</definedName>
    <definedName name="_qyc1234" localSheetId="26">#REF!</definedName>
    <definedName name="______________A01" localSheetId="26">#REF!</definedName>
    <definedName name="_____A08" localSheetId="26">'[54]A01-1'!$A$5:$C$36</definedName>
    <definedName name="Database" localSheetId="26" hidden="1">#REF!</definedName>
    <definedName name="____________qyc1234" localSheetId="26">#REF!</definedName>
    <definedName name="地区名称" localSheetId="26">#REF!</definedName>
    <definedName name="分类" localSheetId="26">#REF!</definedName>
    <definedName name="市州" localSheetId="26">[58]Sheet1!$A$2:$U$2</definedName>
    <definedName name="行业" localSheetId="26">[58]Sheet1!$W$2:$W$9</definedName>
    <definedName name="形式" localSheetId="26">#REF!</definedName>
    <definedName name="支出" localSheetId="26">#REF!</definedName>
    <definedName name="_______________A01" localSheetId="27">#REF!</definedName>
    <definedName name="_______________A08" localSheetId="27">'[45]A01-1'!$A$5:$C$36</definedName>
    <definedName name="_____________A01" localSheetId="27">#REF!</definedName>
    <definedName name="_____________A08" localSheetId="27">'[57]A01-1'!$A$5:$C$36</definedName>
    <definedName name="____________A01" localSheetId="27">#REF!</definedName>
    <definedName name="___________A01" localSheetId="27">#REF!</definedName>
    <definedName name="__________A01" localSheetId="27">#REF!</definedName>
    <definedName name="__________qyc1234" localSheetId="27">#REF!</definedName>
    <definedName name="_________A01" localSheetId="27">#REF!</definedName>
    <definedName name="_________qyc1234" localSheetId="27">#REF!</definedName>
    <definedName name="________A01" localSheetId="27">#REF!</definedName>
    <definedName name="________qyc1234" localSheetId="27">#REF!</definedName>
    <definedName name="_______A01" localSheetId="27">#REF!</definedName>
    <definedName name="_______A08" localSheetId="27">'[56]A01-1'!$A$5:$C$36</definedName>
    <definedName name="_______qyc1234" localSheetId="27">#REF!</definedName>
    <definedName name="______A01" localSheetId="27">#REF!</definedName>
    <definedName name="______qyc1234" localSheetId="27">#REF!</definedName>
    <definedName name="_____A01" localSheetId="27">#REF!</definedName>
    <definedName name="_____qyc1234" localSheetId="27">#REF!</definedName>
    <definedName name="____1A01_" localSheetId="27">#REF!</definedName>
    <definedName name="____2A08_" localSheetId="27">'[46]A01-1'!$A$5:$C$36</definedName>
    <definedName name="____A01" localSheetId="27">#REF!</definedName>
    <definedName name="____A08" localSheetId="27">'[47]A01-1'!$A$5:$C$36</definedName>
    <definedName name="____qyc1234" localSheetId="27">#REF!</definedName>
    <definedName name="___1A01_" localSheetId="27">#REF!</definedName>
    <definedName name="___2A08_" localSheetId="27">'[45]A01-1'!$A$5:$C$36</definedName>
    <definedName name="___A01" localSheetId="27">#REF!</definedName>
    <definedName name="___A08" localSheetId="27">'[47]A01-1'!$A$5:$C$36</definedName>
    <definedName name="___qyc1234" localSheetId="27">#REF!</definedName>
    <definedName name="__1A01_" localSheetId="27">#REF!</definedName>
    <definedName name="__2A01_" localSheetId="27">#REF!</definedName>
    <definedName name="__2A08_" localSheetId="27">'[45]A01-1'!$A$5:$C$36</definedName>
    <definedName name="__4A08_" localSheetId="27">'[45]A01-1'!$A$5:$C$36</definedName>
    <definedName name="__A01" localSheetId="27">#REF!</definedName>
    <definedName name="__A08" localSheetId="27">'[45]A01-1'!$A$5:$C$36</definedName>
    <definedName name="__qyc1234" localSheetId="27">#REF!</definedName>
    <definedName name="_1A01_" localSheetId="27">#REF!</definedName>
    <definedName name="_2A01_" localSheetId="27">#REF!</definedName>
    <definedName name="_2A08_" localSheetId="27">'[48]A01-1'!$A$5:$C$36</definedName>
    <definedName name="_4A08_" localSheetId="27">'[45]A01-1'!$A$5:$C$36</definedName>
    <definedName name="_A01" localSheetId="27">#REF!</definedName>
    <definedName name="_A08" localSheetId="27">'[45]A01-1'!$A$5:$C$36</definedName>
    <definedName name="_a8756" localSheetId="27">'[49]A01-1'!$A$5:$C$36</definedName>
    <definedName name="_qyc1234" localSheetId="27">#REF!</definedName>
    <definedName name="Database" localSheetId="27" hidden="1">#REF!</definedName>
    <definedName name="地区名称" localSheetId="27">#REF!</definedName>
    <definedName name="分类" localSheetId="27">#REF!</definedName>
    <definedName name="市州" localSheetId="27">[58]Sheet1!$A$2:$U$2</definedName>
    <definedName name="行业" localSheetId="27">[58]Sheet1!$W$2:$W$9</definedName>
    <definedName name="形式" localSheetId="27">#REF!</definedName>
    <definedName name="支出" localSheetId="27">#REF!</definedName>
    <definedName name="_______________A01" localSheetId="6">#REF!</definedName>
    <definedName name="_______________A08" localSheetId="6">'[25]A01-1'!$A$5:$C$36</definedName>
    <definedName name="____1A01_" localSheetId="6">#REF!</definedName>
    <definedName name="____2A08_" localSheetId="6">'[26]A01-1'!$A$5:$C$36</definedName>
    <definedName name="____A01" localSheetId="6">#REF!</definedName>
    <definedName name="____A08" localSheetId="6">'[30]A01-1'!$A$5:$C$36</definedName>
    <definedName name="___1A01_" localSheetId="6">#REF!</definedName>
    <definedName name="___2A08_" localSheetId="6">'[27]A01-1'!$A$5:$C$36</definedName>
    <definedName name="___A01" localSheetId="6">#REF!</definedName>
    <definedName name="___A08" localSheetId="6">'[30]A01-1'!$A$5:$C$36</definedName>
    <definedName name="__1A01_" localSheetId="6">#REF!</definedName>
    <definedName name="__2A01_" localSheetId="6">#REF!</definedName>
    <definedName name="__2A08_" localSheetId="6">'[26]A01-1'!$A$5:$C$36</definedName>
    <definedName name="__4A08_" localSheetId="6">'[28]A01-1'!$A$5:$C$36</definedName>
    <definedName name="__A01" localSheetId="6">#REF!</definedName>
    <definedName name="__A08" localSheetId="6">'[26]A01-1'!$A$5:$C$36</definedName>
    <definedName name="_1A01_" localSheetId="6">#REF!</definedName>
    <definedName name="_2A01_" localSheetId="6">#REF!</definedName>
    <definedName name="_2A08_" localSheetId="6">'[29]A01-1'!$A$5:$C$36</definedName>
    <definedName name="_4A08_" localSheetId="6">'[26]A01-1'!$A$5:$C$36</definedName>
    <definedName name="_A01" localSheetId="6">#REF!</definedName>
    <definedName name="_A08" localSheetId="6">'[26]A01-1'!$A$5:$C$36</definedName>
    <definedName name="_a8756" localSheetId="6">'[25]A01-1'!$A$5:$C$36</definedName>
    <definedName name="_qyc1234" localSheetId="6">#REF!</definedName>
    <definedName name="______________________A01" localSheetId="6">#REF!</definedName>
    <definedName name="_______________________A08" localSheetId="6">'[22]A01-1'!$A$5:$C$36</definedName>
    <definedName name="Database" localSheetId="6" hidden="1">#REF!</definedName>
    <definedName name="_xlnm.Print_Titles" localSheetId="6" hidden="1">'5.'!$1:$4</definedName>
    <definedName name="__________________qyc1234" localSheetId="6">#REF!</definedName>
    <definedName name="地区名称" localSheetId="6">#REF!</definedName>
    <definedName name="支出" localSheetId="6">#REF!</definedName>
    <definedName name="_____A01" localSheetId="6">#REF!</definedName>
    <definedName name="_____A08" localSheetId="6">'[25]A01-1'!$A$5:$C$36</definedName>
    <definedName name="__qyc1234" localSheetId="6">#REF!</definedName>
    <definedName name="______A01" localSheetId="6">#REF!</definedName>
    <definedName name="______A08" localSheetId="6">'[25]A01-1'!$A$5:$C$36</definedName>
    <definedName name="___qyc1234" localSheetId="6">#REF!</definedName>
    <definedName name="____________A01" localSheetId="6">#REF!</definedName>
    <definedName name="____________A08" localSheetId="6">'[34]A01-1'!$A$5:$C$36</definedName>
    <definedName name="___________A01" localSheetId="6">#REF!</definedName>
    <definedName name="___________A08" localSheetId="6">'[34]A01-1'!$A$5:$C$36</definedName>
    <definedName name="__________A01" localSheetId="6">#REF!</definedName>
    <definedName name="__________A08" localSheetId="6">'[34]A01-1'!$A$5:$C$36</definedName>
    <definedName name="_________qyc1234" localSheetId="6">#REF!</definedName>
    <definedName name="________A08" localSheetId="6">'[34]A01-1'!$A$5:$C$36</definedName>
    <definedName name="________qyc1234" localSheetId="6">#REF!</definedName>
    <definedName name="_______qyc1234" localSheetId="6">#REF!</definedName>
    <definedName name="_________A08" localSheetId="6">'[24]A01-1'!$A$5:$C$36</definedName>
    <definedName name="________A01" localSheetId="6">#REF!</definedName>
    <definedName name="_______A01" localSheetId="6">#REF!</definedName>
    <definedName name="_______A08" localSheetId="6">'[25]A01-1'!$A$5:$C$36</definedName>
    <definedName name="_____qyc1234" localSheetId="6">#REF!</definedName>
    <definedName name="____qyc1234" localSheetId="6">#REF!</definedName>
    <definedName name="_________A01" localSheetId="6">#REF!</definedName>
    <definedName name="_____________A08" localSheetId="6">'[33]A01-1'!$A$5:$C$36</definedName>
    <definedName name="______qyc1234" localSheetId="6">#REF!</definedName>
    <definedName name="分类" localSheetId="6">#REF!</definedName>
    <definedName name="行业" localSheetId="6">[31]Sheet1!$W$2:$W$9</definedName>
    <definedName name="市州" localSheetId="6">[31]Sheet1!$A$2:$U$2</definedName>
    <definedName name="形式" localSheetId="6">#REF!</definedName>
    <definedName name="性质" localSheetId="6">[32]Sheet2!$A$1:$A$4</definedName>
    <definedName name="_____________A01" localSheetId="6">#REF!</definedName>
    <definedName name="______________A08" localSheetId="6">'[23]A01-1'!$A$5:$C$36</definedName>
    <definedName name="__________qyc1234" localSheetId="6">#REF!</definedName>
    <definedName name="DAHAI" localSheetId="6">#REF!</definedName>
    <definedName name="_xlnm.Print_Area" localSheetId="6">'5.'!$A$1:$B$1245</definedName>
    <definedName name="_______________A01" localSheetId="10">#REF!</definedName>
    <definedName name="_______________A08" localSheetId="10">'[35]A01-1'!$A$5:$C$36</definedName>
    <definedName name="____1A01_" localSheetId="10">#REF!</definedName>
    <definedName name="____2A08_" localSheetId="10">'[36]A01-1'!$A$5:$C$36</definedName>
    <definedName name="____A01" localSheetId="10">#REF!</definedName>
    <definedName name="____A08" localSheetId="10">'[39]A01-1'!$A$5:$C$36</definedName>
    <definedName name="___1A01_" localSheetId="10">#REF!</definedName>
    <definedName name="___2A08_" localSheetId="10">'[35]A01-1'!$A$5:$C$36</definedName>
    <definedName name="___A01" localSheetId="10">#REF!</definedName>
    <definedName name="___A08" localSheetId="10">'[39]A01-1'!$A$5:$C$36</definedName>
    <definedName name="__1A01_" localSheetId="10">#REF!</definedName>
    <definedName name="__2A01_" localSheetId="10">#REF!</definedName>
    <definedName name="__2A08_" localSheetId="10">'[35]A01-1'!$A$5:$C$36</definedName>
    <definedName name="__4A08_" localSheetId="10">'[35]A01-1'!$A$5:$C$36</definedName>
    <definedName name="__A01" localSheetId="10">#REF!</definedName>
    <definedName name="__A08" localSheetId="10">'[35]A01-1'!$A$5:$C$36</definedName>
    <definedName name="_1A01_" localSheetId="10">#REF!</definedName>
    <definedName name="_2A01_" localSheetId="10">#REF!</definedName>
    <definedName name="_2A08_" localSheetId="10">'[37]A01-1'!$A$5:$C$36</definedName>
    <definedName name="_4A08_" localSheetId="10">'[35]A01-1'!$A$5:$C$36</definedName>
    <definedName name="_A01" localSheetId="10">#REF!</definedName>
    <definedName name="_A08" localSheetId="10">'[35]A01-1'!$A$5:$C$36</definedName>
    <definedName name="_a8756" localSheetId="10">'[7]A01-1'!$A$5:$C$36</definedName>
    <definedName name="_qyc1234" localSheetId="10">#REF!</definedName>
    <definedName name="_____A01" localSheetId="10">#REF!</definedName>
    <definedName name="Database" localSheetId="10" hidden="1">#REF!</definedName>
    <definedName name="_xlnm.Print_Area" localSheetId="10">'9.'!$A$1:$E$48</definedName>
    <definedName name="__qyc1234" localSheetId="10">#REF!</definedName>
    <definedName name="地区名称" localSheetId="10">#REF!</definedName>
    <definedName name="支出" localSheetId="10">#REF!</definedName>
    <definedName name="_xlnm.Print_Titles" localSheetId="10">'9.'!$1:$4</definedName>
    <definedName name="______A01" localSheetId="10">#REF!</definedName>
    <definedName name="___qyc1234" localSheetId="10">#REF!</definedName>
    <definedName name="________________________A01" localSheetId="10">#REF!</definedName>
    <definedName name="_________________________A08" localSheetId="10">'[8]A01-1'!$A$5:$C$36</definedName>
    <definedName name="____________________qyc1234" localSheetId="10">#REF!</definedName>
    <definedName name="_______A01" localSheetId="10">#REF!</definedName>
    <definedName name="_______A08" localSheetId="10">'[8]A01-1'!$A$5:$C$36</definedName>
    <definedName name="____qyc1234" localSheetId="10">#REF!</definedName>
    <definedName name="_xlnm._FilterDatabase" localSheetId="10" hidden="1">'9.'!$B$5:$B$11</definedName>
    <definedName name="_xlnm.Print_Area" localSheetId="34">'33. '!$A:$G</definedName>
    <definedName name="_xlnm.Print_Area" localSheetId="35">'34.  '!$A:$C</definedName>
    <definedName name="_xlnm.Print_Area" localSheetId="36">'35. '!$A:$C</definedName>
    <definedName name="_xlnm.Print_Area" localSheetId="37">'36.  '!$A:$D</definedName>
    <definedName name="_xlnm.Print_Area" localSheetId="40">'39 . '!$A:$E</definedName>
    <definedName name="_xlnm._FilterDatabase" localSheetId="41" hidden="1">'40.  '!$4:$12</definedName>
    <definedName name="_xlnm.Print_Area" localSheetId="41">'40.  '!$A:$F</definedName>
    <definedName name="_xlnm.Print_Titles" localSheetId="41">'40.  '!$4:$4</definedName>
    <definedName name="_xlnm.Print_Area" localSheetId="38">'37. '!$A:$B</definedName>
    <definedName name="_xlnm.Print_Area" localSheetId="12">'11.'!$A$1:$J$15</definedName>
    <definedName name="_xlnm.Print_Area" localSheetId="17">'16.'!$A$1:$B$52</definedName>
    <definedName name="_xlnm.Print_Area" localSheetId="27">'26.'!$A$1:$B$14</definedName>
    <definedName name="_xlnm.Print_Titles" localSheetId="30">'29.'!$1:$4</definedName>
    <definedName name="_xlnm.Print_Area" localSheetId="30">'29.'!$A$1:$D$47</definedName>
    <definedName name="_xlnm.Print_Titles" localSheetId="33">'32.'!$1:$4</definedName>
    <definedName name="_xlnm.Print_Titles" localSheetId="39">'38.  '!$4:$5</definedName>
    <definedName name="_xlnm.Print_Area" localSheetId="42">'41.'!$A:$E</definedName>
    <definedName name="_xlnm._FilterDatabase" localSheetId="43" hidden="1">'42.'!$4:$8</definedName>
    <definedName name="_xlnm.Print_Area" localSheetId="43">'42.'!$A:$F</definedName>
    <definedName name="_xlnm.Print_Titles" localSheetId="43">'42.'!$4:$4</definedName>
    <definedName name="_xlnm.Print_Area" localSheetId="0">封面!$A$1:$A$3</definedName>
    <definedName name="_xlnm._FilterDatabase" localSheetId="2" hidden="1">'1.'!$A$1:$B$30</definedName>
    <definedName name="________________A01" localSheetId="1">#REF!</definedName>
    <definedName name="_______________A01" localSheetId="1">#REF!</definedName>
    <definedName name="______________A01" localSheetId="1">#REF!</definedName>
    <definedName name="_____________A01" localSheetId="1">#REF!</definedName>
    <definedName name="____________A01" localSheetId="1">#REF!</definedName>
    <definedName name="____________qyc1234" localSheetId="1">#REF!</definedName>
    <definedName name="___________A01" localSheetId="1">#REF!</definedName>
    <definedName name="___________qyc1234" localSheetId="1">#REF!</definedName>
    <definedName name="__________A01" localSheetId="1">#REF!</definedName>
    <definedName name="__________qyc1234" localSheetId="1">#REF!</definedName>
    <definedName name="_________A01" localSheetId="1">#REF!</definedName>
    <definedName name="_________qyc1234" localSheetId="1">#REF!</definedName>
    <definedName name="________A01" localSheetId="1">#REF!</definedName>
    <definedName name="________qyc1234" localSheetId="1">#REF!</definedName>
    <definedName name="_______A01" localSheetId="1">#REF!</definedName>
    <definedName name="_______qyc1234" localSheetId="1">#REF!</definedName>
    <definedName name="______A01" localSheetId="1">#REF!</definedName>
    <definedName name="______qyc1234" localSheetId="1">#REF!</definedName>
    <definedName name="_____A01" localSheetId="1">#REF!</definedName>
    <definedName name="_____qyc1234" localSheetId="1">#REF!</definedName>
    <definedName name="____1A01_" localSheetId="1">#REF!</definedName>
    <definedName name="____A01" localSheetId="1">#REF!</definedName>
    <definedName name="____qyc1234" localSheetId="1">#REF!</definedName>
    <definedName name="___1A01_" localSheetId="1">#REF!</definedName>
    <definedName name="___A01" localSheetId="1">#REF!</definedName>
    <definedName name="___qyc1234" localSheetId="1">#REF!</definedName>
    <definedName name="__1A01_" localSheetId="1">#REF!</definedName>
    <definedName name="__2A01_" localSheetId="1">#REF!</definedName>
    <definedName name="__A01" localSheetId="1">#REF!</definedName>
    <definedName name="__qyc1234" localSheetId="1">#REF!</definedName>
    <definedName name="_1A01_" localSheetId="1">#REF!</definedName>
    <definedName name="_2A01_" localSheetId="1">#REF!</definedName>
    <definedName name="_A01" localSheetId="1">#REF!</definedName>
    <definedName name="_qyc1234" localSheetId="1">#REF!</definedName>
    <definedName name="Database" localSheetId="1" hidden="1">#REF!</definedName>
    <definedName name="_xlnm.Print_Area" localSheetId="1">目录!$A$1:$C$45</definedName>
    <definedName name="地区名称" localSheetId="1">#REF!</definedName>
    <definedName name="分类" localSheetId="1">#REF!</definedName>
    <definedName name="形式" localSheetId="1">#REF!</definedName>
    <definedName name="支出" localSheetId="1">#REF!</definedName>
    <definedName name="_xlnm.Print_Area" localSheetId="8">'7.'!$A$1:$B$43</definedName>
    <definedName name="_xlnm._FilterDatabase" localSheetId="19" hidden="1">'18.'!$A$4:$B$16</definedName>
    <definedName name="_______________A01" localSheetId="19">#REF!</definedName>
    <definedName name="_______________A08" localSheetId="19">'[35]A01-1'!$A$5:$C$36</definedName>
    <definedName name="____1A01_" localSheetId="19">#REF!</definedName>
    <definedName name="____2A08_" localSheetId="19">'[36]A01-1'!$A$5:$C$36</definedName>
    <definedName name="____A01" localSheetId="19">#REF!</definedName>
    <definedName name="____A08" localSheetId="19">'[39]A01-1'!$A$5:$C$36</definedName>
    <definedName name="___1A01_" localSheetId="19">#REF!</definedName>
    <definedName name="___2A08_" localSheetId="19">'[35]A01-1'!$A$5:$C$36</definedName>
    <definedName name="___A01" localSheetId="19">#REF!</definedName>
    <definedName name="___A08" localSheetId="19">'[39]A01-1'!$A$5:$C$36</definedName>
    <definedName name="__1A01_" localSheetId="19">#REF!</definedName>
    <definedName name="__2A01_" localSheetId="19">#REF!</definedName>
    <definedName name="__2A08_" localSheetId="19">'[35]A01-1'!$A$5:$C$36</definedName>
    <definedName name="__4A08_" localSheetId="19">'[35]A01-1'!$A$5:$C$36</definedName>
    <definedName name="__A01" localSheetId="19">#REF!</definedName>
    <definedName name="__A08" localSheetId="19">'[35]A01-1'!$A$5:$C$36</definedName>
    <definedName name="_1A01_" localSheetId="19">#REF!</definedName>
    <definedName name="_2A01_" localSheetId="19">#REF!</definedName>
    <definedName name="_2A08_" localSheetId="19">'[37]A01-1'!$A$5:$C$36</definedName>
    <definedName name="_4A08_" localSheetId="19">'[35]A01-1'!$A$5:$C$36</definedName>
    <definedName name="_A01" localSheetId="19">#REF!</definedName>
    <definedName name="_A08" localSheetId="19">'[35]A01-1'!$A$5:$C$36</definedName>
    <definedName name="_a8756" localSheetId="19">'[7]A01-1'!$A$5:$C$36</definedName>
    <definedName name="_qyc1234" localSheetId="19">#REF!</definedName>
    <definedName name="_____A01" localSheetId="19">#REF!</definedName>
    <definedName name="Database" localSheetId="19" hidden="1">#REF!</definedName>
    <definedName name="_xlnm.Print_Area" localSheetId="19">'18.'!$A$1:$B$16</definedName>
    <definedName name="__qyc1234" localSheetId="19">#REF!</definedName>
    <definedName name="地区名称" localSheetId="19">#REF!</definedName>
    <definedName name="支出" localSheetId="19">#REF!</definedName>
    <definedName name="______A01" localSheetId="19">#REF!</definedName>
    <definedName name="___qyc1234" localSheetId="19">#REF!</definedName>
    <definedName name="_________________________A01" localSheetId="19">#REF!</definedName>
    <definedName name="__________________________A08" localSheetId="19">'[8]A01-1'!$A$5:$C$36</definedName>
    <definedName name="_____________________qyc1234" localSheetId="19">#REF!</definedName>
    <definedName name="_______A01" localSheetId="19">#REF!</definedName>
    <definedName name="_______A08" localSheetId="19">'[8]A01-1'!$A$5:$C$36</definedName>
    <definedName name="____qyc1234" localSheetId="19">#REF!</definedName>
    <definedName name="_____A08" localSheetId="19">'[7]A01-1'!$A$5:$C$36</definedName>
    <definedName name="_xlnm.Print_Titles" localSheetId="19">'18.'!$1:$4</definedName>
    <definedName name="______A08" localSheetId="19">'[7]A01-1'!$A$5:$C$36</definedName>
    <definedName name="____________A01" localSheetId="19">#REF!</definedName>
    <definedName name="____________A08" localSheetId="19">'[9]A01-1'!$A$5:$C$36</definedName>
    <definedName name="___________A01" localSheetId="19">#REF!</definedName>
    <definedName name="___________A08" localSheetId="19">'[9]A01-1'!$A$5:$C$36</definedName>
    <definedName name="__________A01" localSheetId="19">#REF!</definedName>
    <definedName name="__________A08" localSheetId="19">'[9]A01-1'!$A$5:$C$36</definedName>
    <definedName name="_________qyc1234" localSheetId="19">#REF!</definedName>
    <definedName name="________A08" localSheetId="19">'[9]A01-1'!$A$5:$C$36</definedName>
    <definedName name="________qyc1234" localSheetId="19">#REF!</definedName>
    <definedName name="_______qyc1234" localSheetId="19">#REF!</definedName>
    <definedName name="_xlnm.Print_Titles" localSheetId="1">目录!$1:$2</definedName>
  </definedNames>
  <calcPr calcId="144525" concurrentCalc="0"/>
</workbook>
</file>

<file path=xl/sharedStrings.xml><?xml version="1.0" encoding="utf-8"?>
<sst xmlns="http://schemas.openxmlformats.org/spreadsheetml/2006/main" count="2754" uniqueCount="1694">
  <si>
    <t xml:space="preserve">红原县2024年政府预算公开表
</t>
  </si>
  <si>
    <t>目  录</t>
  </si>
  <si>
    <t>类别</t>
  </si>
  <si>
    <t>表格名称</t>
  </si>
  <si>
    <t>序号</t>
  </si>
  <si>
    <t>一般公共预算</t>
  </si>
  <si>
    <t>2024年红原县一般公共预算收入预算表</t>
  </si>
  <si>
    <t>表1</t>
  </si>
  <si>
    <t>2024年红原县一般公共预算支出预算表</t>
  </si>
  <si>
    <t>表2</t>
  </si>
  <si>
    <t>2024年红原县一般公共预算收支预算平衡表</t>
  </si>
  <si>
    <t>表3</t>
  </si>
  <si>
    <t>2024年红原县本级一般公共预算收入预算表</t>
  </si>
  <si>
    <t>表4</t>
  </si>
  <si>
    <t>2024年红原县本级一般公共预算支出预算表</t>
  </si>
  <si>
    <t>表5</t>
  </si>
  <si>
    <t>2024年红原县本级一般公共预算收支预算平衡表</t>
  </si>
  <si>
    <t>表6</t>
  </si>
  <si>
    <t>2024年红原县税收返还和转移支付补助预算表</t>
  </si>
  <si>
    <t>表7</t>
  </si>
  <si>
    <t>2024年红原县对下税收返还和转移支付补助预算表</t>
  </si>
  <si>
    <t>表8</t>
  </si>
  <si>
    <t>2024年红原县本级一般公共预算经济分类科目支出预算表</t>
  </si>
  <si>
    <t>表9</t>
  </si>
  <si>
    <t xml:space="preserve">2024年红原县预算内基本建设支出预算表 </t>
  </si>
  <si>
    <t>表10</t>
  </si>
  <si>
    <t>2024年红原县本级重大投资计划和项目情况表</t>
  </si>
  <si>
    <t>表11</t>
  </si>
  <si>
    <t>政府性基金预算</t>
  </si>
  <si>
    <t>2024年红原县政府性基金预算收入预算表</t>
  </si>
  <si>
    <t>表12</t>
  </si>
  <si>
    <t>2024年红原县政府性基金预算支出预算表</t>
  </si>
  <si>
    <t>表13</t>
  </si>
  <si>
    <t>2024年红原县政府性基金预算收支预算平衡表</t>
  </si>
  <si>
    <t>表14</t>
  </si>
  <si>
    <t>2024年红原县本级政府性基金预算收入预算表</t>
  </si>
  <si>
    <t>表15</t>
  </si>
  <si>
    <t>2024年红原县本级政府性基金预算支出预算表</t>
  </si>
  <si>
    <t>表16</t>
  </si>
  <si>
    <t>2024年红原县本级政府性基金预算收支预算平衡表</t>
  </si>
  <si>
    <t>表17</t>
  </si>
  <si>
    <t>2024年红原县政府性基金转移支付补助预算表</t>
  </si>
  <si>
    <t>表18</t>
  </si>
  <si>
    <t>2024年红原县对下政府性基金转移支付补助预算表</t>
  </si>
  <si>
    <t>表19</t>
  </si>
  <si>
    <t>国有资金经营预算</t>
  </si>
  <si>
    <t>2024年红原县国有资本经营预算收入预算表</t>
  </si>
  <si>
    <t>表20</t>
  </si>
  <si>
    <t>2024年红原县国有资本经营预算支出预算表</t>
  </si>
  <si>
    <t>表21</t>
  </si>
  <si>
    <t>2024年红原县国有资本经营预算收支预算平衡表</t>
  </si>
  <si>
    <t>表22</t>
  </si>
  <si>
    <t>2024年红原县本级国有资本经营预算收入预算表</t>
  </si>
  <si>
    <t>表23</t>
  </si>
  <si>
    <t>2024年红原县本级国有资本经营预算支出预算表</t>
  </si>
  <si>
    <t>表24</t>
  </si>
  <si>
    <t>2024年红原县本级国有资本经营预算收支预算平衡表</t>
  </si>
  <si>
    <t>表25</t>
  </si>
  <si>
    <t>2024年红原县对下国有资本经营预算转移支付补助预算表</t>
  </si>
  <si>
    <t>表26</t>
  </si>
  <si>
    <t>社会保险基金预算</t>
  </si>
  <si>
    <t>2024年红原县社会保险基金预算收入预算表</t>
  </si>
  <si>
    <t>表27</t>
  </si>
  <si>
    <t>2024年红原县社会保险基金预算支出预算表</t>
  </si>
  <si>
    <t>表28</t>
  </si>
  <si>
    <t>2024年红原县社会保险基金预算收支预算平衡表</t>
  </si>
  <si>
    <t>表29</t>
  </si>
  <si>
    <t>2024年红原县本级社会保险基金预算收入预算表</t>
  </si>
  <si>
    <t>表30</t>
  </si>
  <si>
    <t>2024年红原县本级社会保险基金预算支出预算表</t>
  </si>
  <si>
    <t>表31</t>
  </si>
  <si>
    <t>2024年红原县本级社会保险基金预算收支预算平衡表</t>
  </si>
  <si>
    <t>表32</t>
  </si>
  <si>
    <t>地方政府债务</t>
  </si>
  <si>
    <t>红原县2023年地方政府债务限额及余额预算情况表</t>
  </si>
  <si>
    <t>表33</t>
  </si>
  <si>
    <t>红原县地方政府一般债务余额情况表</t>
  </si>
  <si>
    <t>表34</t>
  </si>
  <si>
    <t>红原县地方政府专项债务余额情况表</t>
  </si>
  <si>
    <t>表35</t>
  </si>
  <si>
    <t>红原县地方政府债券发行及还本付息情况表</t>
  </si>
  <si>
    <t>表36</t>
  </si>
  <si>
    <t>红原县本级2023年地方政府专项债务表</t>
  </si>
  <si>
    <t>表37</t>
  </si>
  <si>
    <t>红原县本级2023年新增政府债券项目实施情况表</t>
  </si>
  <si>
    <t>表38</t>
  </si>
  <si>
    <t>红原县2024年地方政府债务限额提前下达情况表</t>
  </si>
  <si>
    <t>表39</t>
  </si>
  <si>
    <t>红原县本级2024年提前下达新增地方政府债券资金安排情况表</t>
  </si>
  <si>
    <t>表40</t>
  </si>
  <si>
    <t>红原县2024年地方政府债务限额调整情况表</t>
  </si>
  <si>
    <t>表41</t>
  </si>
  <si>
    <t>红原县2024年限额调整地方政府债券资金安排表</t>
  </si>
  <si>
    <t>表42</t>
  </si>
  <si>
    <t>其他事项</t>
  </si>
  <si>
    <t>2024年红原县一般公共预算本级支出“三公”经费预算表</t>
  </si>
  <si>
    <t>表43</t>
  </si>
  <si>
    <t>单位：万元</t>
  </si>
  <si>
    <t>预算科目</t>
  </si>
  <si>
    <t>预算数</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</si>
  <si>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</si>
  <si>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</si>
  <si>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</si>
  <si>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</si>
  <si>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</si>
  <si>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</si>
  <si>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</si>
  <si>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</si>
  <si>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</si>
  <si>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</si>
  <si>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</si>
  <si>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</si>
  <si>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</si>
  <si>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</si>
  <si>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</si>
  <si>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</si>
  <si>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</si>
  <si>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</si>
  <si>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</si>
  <si>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</si>
  <si>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</si>
  <si>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</si>
  <si>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</si>
  <si>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</si>
  <si>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</si>
  <si>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</si>
  <si>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</si>
  <si>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合计</t>
  </si>
  <si>
    <t>市（县）自有财力</t>
  </si>
  <si>
    <t>上级提前通知专项转移支付等</t>
  </si>
  <si>
    <t>上年结转
安排</t>
  </si>
  <si>
    <t>新增一般
债券收入</t>
  </si>
  <si>
    <t>其他资金</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</si>
  <si>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</si>
  <si>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</si>
  <si>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</si>
  <si>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</si>
  <si>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</si>
  <si>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</si>
  <si>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</si>
  <si>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</si>
  <si>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</si>
  <si>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</si>
  <si>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</si>
  <si>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</si>
  <si>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</si>
  <si>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</si>
  <si>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</si>
  <si>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</si>
  <si>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</si>
  <si>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</si>
  <si>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</si>
  <si>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</si>
  <si>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</si>
  <si>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</si>
  <si>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</si>
  <si>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</si>
  <si>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</si>
  <si>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</si>
  <si>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收   入</t>
  </si>
  <si>
    <t>支   出</t>
  </si>
  <si>
    <t>一般公共预算收入</t>
  </si>
  <si>
    <t>一般公共预算支出</t>
  </si>
  <si>
    <t>转移性收入</t>
  </si>
  <si>
    <t>转移性支出</t>
  </si>
  <si>
    <t>上级补助收入</t>
  </si>
  <si>
    <t>上解支出</t>
  </si>
  <si>
    <t>一般性转移支付收入</t>
  </si>
  <si>
    <t>体制上解支出</t>
  </si>
  <si>
    <t>专项转移支付收入</t>
  </si>
  <si>
    <t>专项上解支出</t>
  </si>
  <si>
    <t>上年结余收入</t>
  </si>
  <si>
    <t>调出资金</t>
  </si>
  <si>
    <t>调入资金</t>
  </si>
  <si>
    <t>区域间转移性支出</t>
  </si>
  <si>
    <t>从政府性基金预算调入</t>
  </si>
  <si>
    <t>援助其他地区支出</t>
  </si>
  <si>
    <t>从国有资本经营预算调入</t>
  </si>
  <si>
    <t>生态保护补偿转移性支出</t>
  </si>
  <si>
    <t>从其他资金调入</t>
  </si>
  <si>
    <t>土地指标调剂转移性支出</t>
  </si>
  <si>
    <t>债务转贷收入</t>
  </si>
  <si>
    <t>其他转移性支出</t>
  </si>
  <si>
    <t>地方政府一般债券转贷收入</t>
  </si>
  <si>
    <t>安排预算稳定调节基金</t>
  </si>
  <si>
    <t>地方政府向外国政府借款转贷收入</t>
  </si>
  <si>
    <t>补充预算周转金</t>
  </si>
  <si>
    <t>地方政府向国际组织借款转贷收入</t>
  </si>
  <si>
    <t>拨付国债转贷资金数</t>
  </si>
  <si>
    <t>地方政府其他一般债务转贷收入</t>
  </si>
  <si>
    <t>国债转贷资金结余</t>
  </si>
  <si>
    <t>区域间转移性收入</t>
  </si>
  <si>
    <t>债务还本支出</t>
  </si>
  <si>
    <t>接受其他地区援助收入</t>
  </si>
  <si>
    <t>地方政府一般债务还本支出</t>
  </si>
  <si>
    <t>生态保护补偿转移性收入</t>
  </si>
  <si>
    <t>地方政府一般债券还本支出</t>
  </si>
  <si>
    <t>土地指标调剂转移性收入</t>
  </si>
  <si>
    <t>地方政府向外国政府借款还本支出</t>
  </si>
  <si>
    <t>其他转移性收入</t>
  </si>
  <si>
    <t>地方政府向国际组织借款还本支出</t>
  </si>
  <si>
    <t>动用预算稳定调节基金</t>
  </si>
  <si>
    <t>国债转贷收入</t>
  </si>
  <si>
    <t>国债转贷资金上年结余</t>
  </si>
  <si>
    <t>国债转贷转补助数</t>
  </si>
  <si>
    <t>上解收入</t>
  </si>
  <si>
    <t>体制上解收入</t>
  </si>
  <si>
    <t>专项上解收入</t>
  </si>
  <si>
    <t>……</t>
  </si>
  <si>
    <t>收  入  总  计</t>
  </si>
  <si>
    <t>支  出  总  计</t>
  </si>
  <si>
    <t>一、一般公共服务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</si>
  <si>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</si>
  <si>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</si>
  <si>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</si>
  <si>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</si>
  <si>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</si>
  <si>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</si>
  <si>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</si>
  <si>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</si>
  <si>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</si>
  <si>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</si>
  <si>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</si>
  <si>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</si>
  <si>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</si>
  <si>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</si>
  <si>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</si>
  <si>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</si>
  <si>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</si>
  <si>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</si>
  <si>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</si>
  <si>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</si>
  <si>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</si>
  <si>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</si>
  <si>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</si>
  <si>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</si>
  <si>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</si>
  <si>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</si>
  <si>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</si>
  <si>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</si>
  <si>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</si>
  <si>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</si>
  <si>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</si>
  <si>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</si>
  <si>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</si>
  <si>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</si>
  <si>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</si>
  <si>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</si>
  <si>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</si>
  <si>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</si>
  <si>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</si>
  <si>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</si>
  <si>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</si>
  <si>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</si>
  <si>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</si>
  <si>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</si>
  <si>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</si>
  <si>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</si>
  <si>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</si>
  <si>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</si>
  <si>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</si>
  <si>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</si>
  <si>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</si>
  <si>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</si>
  <si>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</si>
  <si>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</si>
  <si>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</si>
  <si>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</si>
  <si>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</si>
  <si>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</si>
  <si>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检验免疫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</si>
  <si>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</si>
  <si>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</si>
  <si>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</si>
  <si>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</si>
  <si>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</si>
  <si>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</si>
  <si>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</si>
  <si>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</si>
  <si>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</si>
  <si>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</si>
  <si>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</si>
  <si>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</si>
  <si>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</si>
  <si>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</si>
  <si>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</si>
  <si>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</si>
  <si>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</si>
  <si>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</si>
  <si>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</si>
  <si>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</si>
  <si>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</si>
  <si>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</si>
  <si>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</si>
  <si>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</si>
  <si>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</si>
  <si>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</si>
  <si>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</si>
  <si>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</si>
  <si>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</si>
  <si>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</si>
  <si>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</si>
  <si>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</si>
  <si>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</si>
  <si>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</si>
  <si>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</si>
  <si>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</si>
  <si>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</si>
  <si>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</si>
  <si>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</si>
  <si>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</si>
  <si>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</si>
  <si>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</si>
  <si>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</si>
  <si>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</si>
  <si>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</si>
  <si>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</si>
  <si>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</si>
  <si>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</si>
  <si>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</si>
  <si>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</si>
  <si>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</si>
  <si>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</si>
  <si>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</si>
  <si>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</si>
  <si>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</si>
  <si>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</si>
  <si>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</si>
  <si>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</si>
  <si>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</si>
  <si>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</si>
  <si>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</si>
  <si>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</si>
  <si>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</si>
  <si>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</si>
  <si>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</si>
  <si>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</si>
  <si>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</si>
  <si>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</si>
  <si>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</si>
  <si>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</si>
  <si>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对外宣传</t>
  </si>
  <si>
    <t xml:space="preserve">    其他外交支出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</si>
  <si>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</si>
  <si>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</si>
  <si>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</si>
  <si>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</si>
  <si>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</si>
  <si>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</si>
  <si>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</si>
  <si>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</si>
  <si>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</si>
  <si>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</si>
  <si>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</si>
  <si>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</si>
  <si>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</si>
  <si>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</si>
  <si>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</si>
  <si>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</si>
  <si>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</si>
  <si>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</si>
  <si>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</si>
  <si>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</si>
  <si>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</si>
  <si>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</si>
  <si>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</si>
  <si>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</si>
  <si>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</si>
  <si>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</si>
  <si>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</si>
  <si>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</si>
  <si>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</si>
  <si>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</si>
  <si>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</si>
  <si>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</si>
  <si>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</si>
  <si>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</si>
  <si>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</si>
  <si>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</si>
  <si>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</si>
  <si>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</si>
  <si>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</si>
  <si>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</si>
  <si>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</si>
  <si>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</si>
  <si>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</si>
  <si>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</si>
  <si>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</si>
  <si>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</si>
  <si>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</si>
  <si>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</si>
  <si>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</si>
  <si>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</si>
  <si>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</si>
  <si>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</si>
  <si>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</si>
  <si>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</si>
  <si>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</si>
  <si>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</si>
  <si>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</si>
  <si>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</si>
  <si>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</si>
  <si>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</si>
  <si>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</si>
  <si>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</si>
  <si>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</si>
  <si>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</si>
  <si>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</si>
  <si>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</si>
  <si>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</si>
  <si>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</si>
  <si>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</si>
  <si>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</si>
  <si>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</si>
  <si>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</si>
  <si>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</si>
  <si>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</si>
  <si>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</si>
  <si>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</si>
  <si>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</si>
  <si>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</si>
  <si>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</si>
  <si>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</si>
  <si>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</si>
  <si>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</si>
  <si>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</si>
  <si>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</si>
  <si>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</si>
  <si>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</si>
  <si>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</si>
  <si>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</si>
  <si>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</si>
  <si>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</si>
  <si>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</si>
  <si>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</si>
  <si>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</si>
  <si>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</si>
  <si>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</si>
  <si>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</si>
  <si>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</si>
  <si>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</si>
  <si>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</si>
  <si>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</si>
  <si>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</si>
  <si>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</si>
  <si>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</si>
  <si>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</si>
  <si>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</si>
  <si>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</si>
  <si>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</si>
  <si>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</si>
  <si>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</si>
  <si>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</si>
  <si>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</si>
  <si>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</si>
  <si>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</si>
  <si>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</si>
  <si>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</si>
  <si>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</si>
  <si>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</si>
  <si>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</si>
  <si>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</si>
  <si>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</si>
  <si>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</si>
  <si>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</si>
  <si>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</si>
  <si>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</si>
  <si>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</si>
  <si>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</si>
  <si>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</si>
  <si>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</si>
  <si>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</si>
  <si>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</si>
  <si>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</si>
  <si>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</si>
  <si>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</si>
  <si>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</si>
  <si>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</si>
  <si>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</si>
  <si>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</si>
  <si>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</si>
  <si>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</si>
  <si>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</si>
  <si>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</si>
  <si>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</si>
  <si>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</si>
  <si>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</si>
  <si>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</si>
  <si>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</si>
  <si>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</si>
  <si>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</si>
  <si>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</si>
  <si>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</si>
  <si>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</si>
  <si>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</si>
  <si>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</si>
  <si>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</si>
  <si>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</si>
  <si>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</si>
  <si>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</si>
  <si>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</si>
  <si>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</si>
  <si>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</si>
  <si>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</si>
  <si>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</si>
  <si>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</si>
  <si>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</si>
  <si>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</si>
  <si>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</si>
  <si>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</si>
  <si>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</si>
  <si>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</si>
  <si>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</si>
  <si>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</si>
  <si>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</si>
  <si>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</si>
  <si>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</si>
  <si>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</si>
  <si>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</si>
  <si>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</si>
  <si>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</si>
  <si>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</si>
  <si>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</si>
  <si>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</si>
  <si>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一般行政管理实务</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</si>
  <si>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</si>
  <si>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</si>
  <si>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</si>
  <si>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</si>
  <si>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</si>
  <si>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</si>
  <si>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</si>
  <si>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</si>
  <si>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</si>
  <si>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</si>
  <si>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</si>
  <si>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</si>
  <si>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</si>
  <si>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</si>
  <si>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</si>
  <si>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</si>
  <si>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</si>
  <si>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</si>
  <si>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</si>
  <si>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</si>
  <si>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</si>
  <si>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</si>
  <si>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</si>
  <si>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</si>
  <si>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</si>
  <si>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</si>
  <si>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</si>
  <si>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</si>
  <si>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</si>
  <si>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</si>
  <si>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</si>
  <si>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</si>
  <si>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</si>
  <si>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</si>
  <si>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</si>
  <si>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</si>
  <si>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</si>
  <si>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</si>
  <si>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</si>
  <si>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</si>
  <si>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</si>
  <si>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</si>
  <si>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</si>
  <si>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</si>
  <si>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</si>
  <si>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</si>
  <si>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</si>
  <si>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</si>
  <si>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</si>
  <si>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</si>
  <si>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</si>
  <si>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</si>
  <si>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</si>
  <si>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</si>
  <si>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</si>
  <si>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</si>
  <si>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</si>
  <si>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</si>
  <si>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</si>
  <si>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</si>
  <si>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</si>
  <si>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</si>
  <si>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</si>
  <si>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</si>
  <si>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</si>
  <si>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</si>
  <si>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</si>
  <si>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</si>
  <si>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</si>
  <si>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</si>
  <si>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</si>
  <si>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</si>
  <si>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</si>
  <si>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</si>
  <si>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</si>
  <si>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</si>
  <si>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</si>
  <si>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</si>
  <si>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</si>
  <si>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</si>
  <si>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</si>
  <si>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</si>
  <si>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</si>
  <si>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</si>
  <si>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</si>
  <si>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</si>
  <si>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</si>
  <si>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</si>
  <si>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</si>
  <si>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</si>
  <si>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</si>
  <si>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</si>
  <si>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</si>
  <si>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</si>
  <si>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</si>
  <si>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</si>
  <si>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</si>
  <si>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</si>
  <si>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</si>
  <si>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</si>
  <si>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</si>
  <si>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</si>
  <si>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</si>
  <si>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</si>
  <si>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</si>
  <si>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</si>
  <si>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</si>
  <si>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</si>
  <si>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</si>
  <si>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</si>
  <si>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</si>
  <si>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</si>
  <si>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</si>
  <si>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</si>
  <si>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</si>
  <si>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</si>
  <si>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</si>
  <si>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</si>
  <si>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</si>
  <si>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</si>
  <si>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</si>
  <si>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</si>
  <si>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</si>
  <si>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</si>
  <si>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</si>
  <si>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</si>
  <si>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</si>
  <si>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</si>
  <si>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</si>
  <si>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</si>
  <si>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</si>
  <si>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</si>
  <si>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</si>
  <si>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</si>
  <si>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</si>
  <si>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</si>
  <si>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</si>
  <si>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</si>
  <si>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</si>
  <si>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</si>
  <si>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</si>
  <si>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</si>
  <si>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</si>
  <si>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</si>
  <si>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</si>
  <si>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</si>
  <si>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</si>
  <si>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</si>
  <si>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</si>
  <si>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</si>
  <si>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</si>
  <si>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</si>
  <si>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</si>
  <si>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</si>
  <si>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</si>
  <si>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</si>
  <si>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</si>
  <si>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</si>
  <si>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</si>
  <si>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</si>
  <si>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</si>
  <si>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</si>
  <si>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</si>
  <si>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</si>
  <si>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</si>
  <si>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</si>
  <si>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</si>
  <si>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</si>
  <si>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</si>
  <si>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</si>
  <si>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</si>
  <si>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</si>
  <si>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</si>
  <si>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</si>
  <si>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</si>
  <si>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</si>
  <si>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</si>
  <si>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</si>
  <si>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</si>
  <si>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</si>
  <si>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</si>
  <si>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老龄卫生健康服务</t>
  </si>
  <si>
    <t xml:space="preserve">    其他卫生健康支出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</si>
  <si>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</si>
  <si>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</si>
  <si>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</si>
  <si>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</si>
  <si>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</si>
  <si>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</si>
  <si>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</si>
  <si>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</si>
  <si>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</si>
  <si>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</si>
  <si>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</si>
  <si>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</si>
  <si>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</si>
  <si>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</si>
  <si>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</si>
  <si>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</si>
  <si>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</si>
  <si>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</si>
  <si>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</si>
  <si>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</si>
  <si>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</si>
  <si>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</si>
  <si>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</si>
  <si>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</si>
  <si>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</si>
  <si>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自然保护地</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</si>
  <si>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</si>
  <si>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</si>
  <si>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</si>
  <si>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</si>
  <si>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</si>
  <si>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</si>
  <si>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</si>
  <si>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</si>
  <si>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</si>
  <si>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</si>
  <si>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</si>
  <si>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</si>
  <si>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</si>
  <si>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</si>
  <si>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</si>
  <si>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</si>
  <si>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</si>
  <si>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</si>
  <si>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</si>
  <si>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</si>
  <si>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</si>
  <si>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</si>
  <si>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</si>
  <si>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</si>
  <si>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</si>
  <si>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</si>
  <si>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</si>
  <si>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</si>
  <si>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</si>
  <si>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</si>
  <si>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</si>
  <si>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</si>
  <si>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</si>
  <si>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</si>
  <si>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</si>
  <si>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</si>
  <si>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城乡社区管理事务</t>
  </si>
  <si>
    <t xml:space="preserve">      城管执法</t>
  </si>
  <si>
    <t xml:space="preserve">      工程建设国家标准规范编制与监管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</si>
  <si>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</si>
  <si>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</si>
  <si>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</si>
  <si>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</si>
  <si>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</si>
  <si>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</si>
  <si>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</si>
  <si>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</si>
  <si>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</si>
  <si>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</si>
  <si>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</si>
  <si>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</si>
  <si>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</si>
  <si>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</si>
  <si>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</si>
  <si>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</si>
  <si>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</si>
  <si>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</si>
  <si>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</si>
  <si>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</si>
  <si>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</si>
  <si>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</si>
  <si>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</si>
  <si>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</si>
  <si>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</si>
  <si>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</si>
  <si>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</si>
  <si>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</si>
  <si>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</si>
  <si>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</si>
  <si>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</si>
  <si>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</si>
  <si>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</si>
  <si>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</si>
  <si>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</si>
  <si>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</si>
  <si>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</si>
  <si>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</si>
  <si>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</si>
  <si>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</si>
  <si>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</si>
  <si>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</si>
  <si>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</si>
  <si>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</si>
  <si>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</si>
  <si>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</si>
  <si>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</si>
  <si>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</si>
  <si>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</si>
  <si>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</si>
  <si>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</si>
  <si>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</si>
  <si>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</si>
  <si>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</si>
  <si>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</si>
  <si>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</si>
  <si>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</si>
  <si>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</si>
  <si>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</si>
  <si>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</si>
  <si>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</si>
  <si>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</si>
  <si>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</si>
  <si>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</si>
  <si>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</si>
  <si>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</si>
  <si>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</si>
  <si>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</si>
  <si>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</si>
  <si>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</si>
  <si>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</si>
  <si>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</si>
  <si>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</si>
  <si>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</si>
  <si>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</si>
  <si>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</si>
  <si>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</si>
  <si>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</si>
  <si>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</si>
  <si>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</si>
  <si>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扶贫贷款奖补和贴息</t>
  </si>
  <si>
    <t xml:space="preserve">       “三西”农业建设专项补助</t>
  </si>
  <si>
    <t xml:space="preserve">      其他巩固脱贫攻坚成果衔接乡村振兴支出</t>
  </si>
  <si>
    <t xml:space="preserve">    农村综合改革</t>
  </si>
  <si>
    <t xml:space="preserve">      对村级一事一议的补助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</si>
  <si>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</si>
  <si>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</si>
  <si>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</si>
  <si>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</si>
  <si>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</si>
  <si>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</si>
  <si>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</si>
  <si>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</si>
  <si>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</si>
  <si>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</si>
  <si>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</si>
  <si>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</si>
  <si>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</si>
  <si>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</si>
  <si>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</si>
  <si>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</si>
  <si>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</si>
  <si>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</si>
  <si>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</si>
  <si>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</si>
  <si>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</si>
  <si>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</si>
  <si>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</si>
  <si>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</si>
  <si>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</si>
  <si>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</si>
  <si>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</si>
  <si>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</si>
  <si>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</si>
  <si>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</si>
  <si>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</si>
  <si>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</si>
  <si>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</si>
  <si>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</si>
  <si>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</si>
  <si>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</si>
  <si>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</si>
  <si>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</si>
  <si>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</si>
  <si>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</si>
  <si>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</si>
  <si>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</si>
  <si>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</si>
  <si>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</si>
  <si>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</si>
  <si>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</si>
  <si>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</si>
  <si>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</si>
  <si>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</si>
  <si>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</si>
  <si>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</si>
  <si>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</si>
  <si>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</si>
  <si>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</si>
  <si>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</si>
  <si>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</si>
  <si>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</si>
  <si>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</si>
  <si>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</si>
  <si>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</si>
  <si>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</si>
  <si>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</si>
  <si>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</si>
  <si>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</si>
  <si>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</si>
  <si>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</si>
  <si>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</si>
  <si>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</si>
  <si>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</si>
  <si>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</si>
  <si>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</si>
  <si>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</si>
  <si>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</si>
  <si>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</si>
  <si>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</si>
  <si>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</si>
  <si>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</si>
  <si>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</si>
  <si>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</si>
  <si>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</si>
  <si>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</si>
  <si>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</si>
  <si>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</si>
  <si>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</si>
  <si>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</si>
  <si>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</si>
  <si>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</si>
  <si>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</si>
  <si>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</si>
  <si>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</si>
  <si>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</si>
  <si>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</si>
  <si>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</si>
  <si>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</si>
  <si>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</si>
  <si>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</si>
  <si>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</si>
  <si>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</si>
  <si>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</si>
  <si>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</si>
  <si>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</si>
  <si>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</si>
  <si>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</si>
  <si>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</si>
  <si>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</si>
  <si>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</si>
  <si>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</si>
  <si>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</si>
  <si>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</si>
  <si>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</si>
  <si>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</si>
  <si>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</si>
  <si>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</si>
  <si>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</si>
  <si>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</si>
  <si>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</si>
  <si>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</si>
  <si>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</si>
  <si>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</si>
  <si>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</si>
  <si>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</si>
  <si>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</si>
  <si>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</si>
  <si>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</si>
  <si>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</si>
  <si>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</si>
  <si>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</si>
  <si>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</si>
  <si>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</si>
  <si>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</si>
  <si>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</si>
  <si>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</si>
  <si>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</si>
  <si>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</si>
  <si>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</si>
  <si>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</si>
  <si>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</si>
  <si>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</si>
  <si>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</si>
  <si>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</si>
  <si>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</si>
  <si>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</si>
  <si>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</si>
  <si>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</si>
  <si>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</si>
  <si>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</si>
  <si>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</si>
  <si>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</si>
  <si>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</si>
  <si>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</si>
  <si>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</si>
  <si>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</si>
  <si>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</si>
  <si>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</si>
  <si>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</si>
  <si>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</si>
  <si>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</si>
  <si>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</si>
  <si>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</si>
  <si>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</si>
  <si>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</si>
  <si>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</si>
  <si>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</si>
  <si>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</si>
  <si>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</si>
  <si>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</si>
  <si>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</si>
  <si>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</si>
  <si>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</si>
  <si>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</si>
  <si>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</si>
  <si>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</si>
  <si>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</si>
  <si>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</si>
  <si>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</si>
  <si>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</si>
  <si>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</si>
  <si>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</si>
  <si>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</si>
  <si>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</si>
  <si>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</si>
  <si>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</si>
  <si>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</si>
  <si>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</si>
  <si>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</si>
  <si>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</si>
  <si>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</si>
  <si>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</si>
  <si>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</si>
  <si>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</si>
  <si>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</si>
  <si>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</si>
  <si>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</si>
  <si>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</si>
  <si>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</si>
  <si>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</si>
  <si>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</si>
  <si>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</si>
  <si>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</si>
  <si>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</si>
  <si>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</si>
  <si>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</si>
  <si>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</si>
  <si>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</si>
  <si>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</si>
  <si>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</si>
  <si>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</si>
  <si>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</si>
  <si>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</si>
  <si>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</si>
  <si>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</si>
  <si>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</si>
  <si>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</si>
  <si>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</si>
  <si>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</si>
  <si>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</si>
  <si>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</si>
  <si>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</si>
  <si>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</si>
  <si>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</si>
  <si>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</si>
  <si>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</si>
  <si>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</si>
  <si>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</si>
  <si>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</si>
  <si>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</si>
  <si>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</si>
  <si>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</si>
  <si>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</si>
  <si>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</si>
  <si>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</si>
  <si>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</si>
  <si>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</si>
  <si>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</si>
  <si>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</si>
  <si>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</si>
  <si>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</si>
  <si>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</si>
  <si>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</si>
  <si>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</si>
  <si>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</si>
  <si>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</si>
  <si>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</si>
  <si>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</si>
  <si>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</si>
  <si>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</si>
  <si>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</si>
  <si>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</si>
  <si>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</si>
  <si>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</si>
  <si>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</si>
  <si>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</si>
  <si>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</si>
  <si>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</si>
  <si>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</si>
  <si>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</si>
  <si>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</si>
  <si>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</si>
  <si>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</si>
  <si>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</si>
  <si>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</si>
  <si>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</si>
  <si>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</si>
  <si>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</si>
  <si>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</si>
  <si>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</si>
  <si>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</si>
  <si>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</si>
  <si>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</si>
  <si>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</si>
  <si>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</si>
  <si>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</si>
  <si>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</si>
  <si>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</si>
  <si>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</si>
  <si>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</si>
  <si>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</si>
  <si>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</si>
  <si>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</si>
  <si>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</si>
  <si>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二十三、债务付息支出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</si>
  <si>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</si>
  <si>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</si>
  <si>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</si>
  <si>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</si>
  <si>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</si>
  <si>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二十四、债务发行费用支出</t>
  </si>
  <si>
    <t xml:space="preserve">    地方政府一般债务发行费用支出</t>
  </si>
  <si>
    <t>二十五、其他支出</t>
  </si>
  <si>
    <t xml:space="preserve">    年初预留</t>
  </si>
  <si>
    <t>收  入</t>
  </si>
  <si>
    <t>支  出</t>
  </si>
  <si>
    <t>补助下级支出</t>
  </si>
  <si>
    <t>一般性转移支付</t>
  </si>
  <si>
    <t>专项转移支付</t>
  </si>
  <si>
    <t>债务转贷支出</t>
  </si>
  <si>
    <t>地方政府一般债券转贷支出</t>
  </si>
  <si>
    <t>地方政府向外国政府借款转贷支出</t>
  </si>
  <si>
    <t>地方政府向国际组织借款转贷支出</t>
  </si>
  <si>
    <t>地方政府其他一般债务转贷支出</t>
  </si>
  <si>
    <t>转移支付名称</t>
  </si>
  <si>
    <t>本年预算数</t>
  </si>
  <si>
    <t xml:space="preserve">  返还性收入</t>
  </si>
  <si>
    <t xml:space="preserve">    增值税和消费税税收返还收入</t>
  </si>
  <si>
    <t xml:space="preserve">    所得税基数返还收入</t>
  </si>
  <si>
    <t xml:space="preserve">    其他税收返还</t>
  </si>
  <si>
    <t xml:space="preserve">  一般性转移支付</t>
  </si>
  <si>
    <t xml:space="preserve">    体制结算补助收入</t>
  </si>
  <si>
    <t xml:space="preserve">    均衡性转移支付收入</t>
  </si>
  <si>
    <t xml:space="preserve">    重点生态功能区转移支付收入</t>
  </si>
  <si>
    <t xml:space="preserve">    县级基本财力保障机制奖补资金</t>
  </si>
  <si>
    <t xml:space="preserve">    资源枯竭城市转移支付收入</t>
  </si>
  <si>
    <t xml:space="preserve">    结算补助收入</t>
  </si>
  <si>
    <t xml:space="preserve">    固定数额补助收入</t>
  </si>
  <si>
    <t xml:space="preserve">    革命老区转移支付收入</t>
  </si>
  <si>
    <t xml:space="preserve">    民族地区转移支付收入</t>
  </si>
  <si>
    <t xml:space="preserve">    共同财政事权转移支付收入</t>
  </si>
  <si>
    <t xml:space="preserve">    其他一般性转移支付收入</t>
  </si>
  <si>
    <t xml:space="preserve">  专项转移支付</t>
  </si>
  <si>
    <t xml:space="preserve">    外交</t>
  </si>
  <si>
    <t xml:space="preserve">    国防</t>
  </si>
  <si>
    <t xml:space="preserve">    公共安全</t>
  </si>
  <si>
    <t xml:space="preserve">    科学技术</t>
  </si>
  <si>
    <t xml:space="preserve">    文化旅游体育与传媒</t>
  </si>
  <si>
    <t xml:space="preserve">    社会保障和就业</t>
  </si>
  <si>
    <t xml:space="preserve">    卫生健康</t>
  </si>
  <si>
    <t xml:space="preserve">    城乡社区</t>
  </si>
  <si>
    <t xml:space="preserve">    农林水</t>
  </si>
  <si>
    <t xml:space="preserve">    资源勘探工业信息等</t>
  </si>
  <si>
    <t xml:space="preserve">    商业服务业等</t>
  </si>
  <si>
    <t xml:space="preserve">    金融</t>
  </si>
  <si>
    <t xml:space="preserve">    自然资源海洋气象等</t>
  </si>
  <si>
    <t xml:space="preserve">    粮油物资储备</t>
  </si>
  <si>
    <t xml:space="preserve">    灾害防治及应急管理</t>
  </si>
  <si>
    <t xml:space="preserve">    其他收入</t>
  </si>
  <si>
    <r>
      <rPr>
        <sz val="20"/>
        <rFont val="方正小标宋简体"/>
        <charset val="134"/>
      </rPr>
      <t>2024年红原县对下税收返还和转移支付补助预算表</t>
    </r>
    <r>
      <rPr>
        <sz val="16"/>
        <rFont val="方正小标宋简体"/>
        <charset val="134"/>
      </rPr>
      <t>(我县无）</t>
    </r>
  </si>
  <si>
    <t>对下转移支付</t>
  </si>
  <si>
    <t xml:space="preserve">  对下税收返还</t>
  </si>
  <si>
    <t xml:space="preserve">  对下一般性转移支付</t>
  </si>
  <si>
    <t xml:space="preserve">  对下专项转移支付</t>
  </si>
  <si>
    <t>2024年红原县本级一般公共预算支出政府经济分类预算表</t>
  </si>
  <si>
    <t>科目编码</t>
  </si>
  <si>
    <t>预算名称</t>
  </si>
  <si>
    <t>基本支出</t>
  </si>
  <si>
    <t>项目支出</t>
  </si>
  <si>
    <t>合    计</t>
  </si>
  <si>
    <t>501</t>
  </si>
  <si>
    <t>机关工资福利支出</t>
  </si>
  <si>
    <t>50101</t>
  </si>
  <si>
    <t>工资奖金津补贴</t>
  </si>
  <si>
    <t>50102</t>
  </si>
  <si>
    <t>社会保障缴费</t>
  </si>
  <si>
    <t>50103</t>
  </si>
  <si>
    <t>住房公积金</t>
  </si>
  <si>
    <t>50199</t>
  </si>
  <si>
    <t>其他工资福利支出</t>
  </si>
  <si>
    <t>502</t>
  </si>
  <si>
    <t>机关商品和服务支出</t>
  </si>
  <si>
    <t>50201</t>
  </si>
  <si>
    <t>办公经费</t>
  </si>
  <si>
    <t>50202</t>
  </si>
  <si>
    <t>会议费</t>
  </si>
  <si>
    <t>50203</t>
  </si>
  <si>
    <t>培训费</t>
  </si>
  <si>
    <t>50204</t>
  </si>
  <si>
    <t>专用材料购置费</t>
  </si>
  <si>
    <t>50205</t>
  </si>
  <si>
    <t>委托业务费</t>
  </si>
  <si>
    <t>50206</t>
  </si>
  <si>
    <t>公务接待费</t>
  </si>
  <si>
    <t>50208</t>
  </si>
  <si>
    <t>公务用车运行维护费</t>
  </si>
  <si>
    <t>50209</t>
  </si>
  <si>
    <t>维修（护）费</t>
  </si>
  <si>
    <t>50299</t>
  </si>
  <si>
    <t>其他商品和服务支出</t>
  </si>
  <si>
    <t>503</t>
  </si>
  <si>
    <t>机关资本性支出</t>
  </si>
  <si>
    <t>50302</t>
  </si>
  <si>
    <t>基础设施建设</t>
  </si>
  <si>
    <t>50303</t>
  </si>
  <si>
    <t>公务用车购置</t>
  </si>
  <si>
    <t>50306</t>
  </si>
  <si>
    <t>设备购置</t>
  </si>
  <si>
    <t>50307</t>
  </si>
  <si>
    <t>大型修缮</t>
  </si>
  <si>
    <t>504</t>
  </si>
  <si>
    <t>机关资本性支出（基本建设）</t>
  </si>
  <si>
    <t>50402</t>
  </si>
  <si>
    <t>50404</t>
  </si>
  <si>
    <t>505</t>
  </si>
  <si>
    <t>对事业单位经常性补助</t>
  </si>
  <si>
    <t>50501</t>
  </si>
  <si>
    <t>工资福利支出</t>
  </si>
  <si>
    <t>50502</t>
  </si>
  <si>
    <t>商品和服务支出</t>
  </si>
  <si>
    <t>507</t>
  </si>
  <si>
    <t>对企业补助</t>
  </si>
  <si>
    <t>50701</t>
  </si>
  <si>
    <t>费用补贴</t>
  </si>
  <si>
    <t>50702</t>
  </si>
  <si>
    <t>利息补贴</t>
  </si>
  <si>
    <t>509</t>
  </si>
  <si>
    <t>对个人和家庭的补助</t>
  </si>
  <si>
    <t>50901</t>
  </si>
  <si>
    <t>社会福利和救助</t>
  </si>
  <si>
    <t>50902</t>
  </si>
  <si>
    <t>助学金</t>
  </si>
  <si>
    <t>50903</t>
  </si>
  <si>
    <t>个人农业生产补贴</t>
  </si>
  <si>
    <t>50905</t>
  </si>
  <si>
    <t>离退休费</t>
  </si>
  <si>
    <t>50999</t>
  </si>
  <si>
    <t>其他对个人和家庭的补助</t>
  </si>
  <si>
    <t>510</t>
  </si>
  <si>
    <t>对社会保障基金补助</t>
  </si>
  <si>
    <t>51002</t>
  </si>
  <si>
    <t>对社会保险基金补助</t>
  </si>
  <si>
    <t>511</t>
  </si>
  <si>
    <t>债务利息及费用支出</t>
  </si>
  <si>
    <t>51101</t>
  </si>
  <si>
    <t>国内债务付息</t>
  </si>
  <si>
    <t>514</t>
  </si>
  <si>
    <t>预备费及预留</t>
  </si>
  <si>
    <t>51402</t>
  </si>
  <si>
    <t>预留</t>
  </si>
  <si>
    <t>599</t>
  </si>
  <si>
    <t>其他支出</t>
  </si>
  <si>
    <t>59999</t>
  </si>
  <si>
    <t>单位:万元</t>
  </si>
  <si>
    <t>预算科目（项目）</t>
  </si>
  <si>
    <t>一、本级支出</t>
  </si>
  <si>
    <t xml:space="preserve">  一般公共服务支出</t>
  </si>
  <si>
    <t xml:space="preserve">  公共安全支出</t>
  </si>
  <si>
    <t xml:space="preserve">  教育支出</t>
  </si>
  <si>
    <t xml:space="preserve">  科学技术支出</t>
  </si>
  <si>
    <t xml:space="preserve">  文化旅游体育与传媒支出</t>
  </si>
  <si>
    <t xml:space="preserve">  社会保障和就业支出</t>
  </si>
  <si>
    <t xml:space="preserve">  卫生健康支出</t>
  </si>
  <si>
    <t xml:space="preserve">  节能环保支出</t>
  </si>
  <si>
    <t xml:space="preserve">  城乡社区支出</t>
  </si>
  <si>
    <t xml:space="preserve">  农林水支出</t>
  </si>
  <si>
    <t xml:space="preserve">  交通运输支出</t>
  </si>
  <si>
    <t xml:space="preserve">  资源勘探工业信息等支出</t>
  </si>
  <si>
    <t xml:space="preserve">  商业服务业等支出</t>
  </si>
  <si>
    <t xml:space="preserve">  金融支出</t>
  </si>
  <si>
    <t xml:space="preserve">  自然资源海洋气象等支出</t>
  </si>
  <si>
    <t xml:space="preserve">  住房保障支出</t>
  </si>
  <si>
    <t xml:space="preserve">  粮油物资储备支出</t>
  </si>
  <si>
    <t xml:space="preserve">  灾害防治及应急管理支出</t>
  </si>
  <si>
    <t xml:space="preserve">  其他支出</t>
  </si>
  <si>
    <t>二、对下级转移支付</t>
  </si>
  <si>
    <t>项目名称</t>
  </si>
  <si>
    <t>建设
性质</t>
  </si>
  <si>
    <t>建设
年限</t>
  </si>
  <si>
    <t>总投资</t>
  </si>
  <si>
    <t>预算内投资</t>
  </si>
  <si>
    <t>建设内容</t>
  </si>
  <si>
    <t>备注</t>
  </si>
  <si>
    <t>承诺
资金</t>
  </si>
  <si>
    <t>已安排
投资</t>
  </si>
  <si>
    <t>2024年
投资建议</t>
  </si>
  <si>
    <t>建设
总规模</t>
  </si>
  <si>
    <t>2024年
建设内容</t>
  </si>
  <si>
    <t>一、重大基础设施</t>
  </si>
  <si>
    <t>红原县X124阿龙路（龙日坝至龙日乡老乡政府段）幸福美丽乡村路</t>
  </si>
  <si>
    <t>新建</t>
  </si>
  <si>
    <t>改建12.1公里三级公路，路基宽7.5米，路面宽6.5米，路面类型为沥青混凝砼。</t>
  </si>
  <si>
    <t>G248红原县城过境段改建工程</t>
  </si>
  <si>
    <t>全线长17.35公里，路基13米，按二级公路标准设计，设计时速60公里/小时，桥梁164m。</t>
  </si>
  <si>
    <t>二、重大社会事业和民生工程</t>
  </si>
  <si>
    <t>三、重大创新平台</t>
  </si>
  <si>
    <t>合  计</t>
  </si>
  <si>
    <t>一、政府性基金收入</t>
  </si>
  <si>
    <t>农网还贷资金收入</t>
  </si>
  <si>
    <t>国家电影事业发展专项资金收入</t>
  </si>
  <si>
    <t>国有土地收益基金收入</t>
  </si>
  <si>
    <t>农业土地开发资金收入</t>
  </si>
  <si>
    <t>国有土地使用权出让收入</t>
  </si>
  <si>
    <t>大中型水库库区基金收入</t>
  </si>
  <si>
    <t>彩票公益金收入</t>
  </si>
  <si>
    <t>城市基础设施配套费收入</t>
  </si>
  <si>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</si>
  <si>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</si>
  <si>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</si>
  <si>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</si>
  <si>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</si>
  <si>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国有土地收益基金专项债务对应项目专项收入</t>
  </si>
  <si>
    <t>农业土地开发资金专项债务对应项目专项收入</t>
  </si>
  <si>
    <t>其他政府性基金专项债务对应项目专项收入</t>
  </si>
  <si>
    <t>政府性基金预算收入合计</t>
  </si>
  <si>
    <t>一、科学技术支出</t>
  </si>
  <si>
    <t>核电站乏燃料处理处置基金支出</t>
  </si>
  <si>
    <t>二、文化旅游体育与传媒支出</t>
  </si>
  <si>
    <t>国家电影事业发展专项资金安排的支出</t>
  </si>
  <si>
    <t>旅游发展基金支出</t>
  </si>
  <si>
    <t>国家电影事业发展专项资金对应专项债务收入安排的支出</t>
  </si>
  <si>
    <t>三、社会保障和就业支出</t>
  </si>
  <si>
    <t>大中型水库移民后期扶持基金支出</t>
  </si>
  <si>
    <t>小型水库移民扶助基金安排的支出</t>
  </si>
  <si>
    <t>小型水库移民扶助基金对应专项债务收入安排的支出</t>
  </si>
  <si>
    <t>四、节能环保支出</t>
  </si>
  <si>
    <t>可再生能源电价附加收入安排的支出</t>
  </si>
  <si>
    <t>五、城乡社区支出</t>
  </si>
  <si>
    <t>国有土地使用权出让收入安排的支出</t>
  </si>
  <si>
    <t>国有土地收益基金安排的支出</t>
  </si>
  <si>
    <t>农业土地开发资金安排的支出</t>
  </si>
  <si>
    <t>城市基础设施配套费安排的支出</t>
  </si>
  <si>
    <t>污水处理费安排的支出</t>
  </si>
  <si>
    <t>土地储备专项债券收入安排的支出</t>
  </si>
  <si>
    <t>棚户区改造专项债券收入安排的支出</t>
  </si>
  <si>
    <t>城市基础设施配套费对应专项债务收入安排的支出</t>
  </si>
  <si>
    <t>污水处理费对应专项债务收入安排的支出</t>
  </si>
  <si>
    <t>国有土地使用权出让收入对应专项债务收入安排的支出</t>
  </si>
  <si>
    <t>六、农林水支出</t>
  </si>
  <si>
    <t>大中型水库库区基金安排的支出</t>
  </si>
  <si>
    <t>国家重大水利工程建设基金安排的支出</t>
  </si>
  <si>
    <t>大中型水库库区基金对应专项债务收入安排的支出</t>
  </si>
  <si>
    <t>国家重大水利工程建设基金对应专项债务收入安排的支出</t>
  </si>
  <si>
    <t>七、交通运输支出</t>
  </si>
  <si>
    <t>车辆通行费安排的支出</t>
  </si>
  <si>
    <t>港口建设费安排的支出</t>
  </si>
  <si>
    <t>民航发展基金支出</t>
  </si>
  <si>
    <t>政府收费公路专项债券收入安排的支出</t>
  </si>
  <si>
    <t>车辆通行费对应专项债务收入安排的支出</t>
  </si>
  <si>
    <t>港口建设费对应专项债务收入安排的支出</t>
  </si>
  <si>
    <t>八、资源勘探工业信息等支出</t>
  </si>
  <si>
    <t>农网还贷资金支出</t>
  </si>
  <si>
    <t>九、其他支出</t>
  </si>
  <si>
    <t>其他政府性基金及对应专项债务收入安排的支出</t>
  </si>
  <si>
    <t>彩票发行销售机构业务费安排的支出</t>
  </si>
  <si>
    <t>彩票公益金安排的支出</t>
  </si>
  <si>
    <t>十、债务付息支出</t>
  </si>
  <si>
    <t>地方政府专项债务付息支出</t>
  </si>
  <si>
    <t>十一、债务发行费用支出</t>
  </si>
  <si>
    <t>地方政府专项债务发行费用支出</t>
  </si>
  <si>
    <t>十二、抗疫特别国债安排的支出</t>
  </si>
  <si>
    <t>政府性基金预算支出合计</t>
  </si>
  <si>
    <t>政府性基金预算收入</t>
  </si>
  <si>
    <t>政府性基金预算支出</t>
  </si>
  <si>
    <t>地方政府专项债务还本支出</t>
  </si>
  <si>
    <t>地方政府专项债务转贷收入</t>
  </si>
  <si>
    <t>预    算    科    目</t>
  </si>
  <si>
    <r>
      <rPr>
        <sz val="11"/>
        <rFont val="SimSun"/>
        <charset val="134"/>
      </rPr>
      <t>一、农网还贷资金收入</t>
    </r>
  </si>
  <si>
    <r>
      <rPr>
        <sz val="11"/>
        <rFont val="SimSun"/>
        <charset val="134"/>
      </rPr>
      <t>二、国家电影事业发展专项资金收入</t>
    </r>
  </si>
  <si>
    <r>
      <rPr>
        <sz val="11"/>
        <rFont val="SimSun"/>
        <charset val="134"/>
      </rPr>
      <t>三、农业土地开发资金收入</t>
    </r>
  </si>
  <si>
    <r>
      <rPr>
        <sz val="11"/>
        <rFont val="SimSun"/>
        <charset val="134"/>
      </rPr>
      <t>四、国有土地使用权出让收入</t>
    </r>
  </si>
  <si>
    <r>
      <rPr>
        <sz val="11"/>
        <rFont val="SimSun"/>
        <charset val="134"/>
      </rPr>
      <t>五、大中型水库库区基金收入</t>
    </r>
  </si>
  <si>
    <r>
      <rPr>
        <sz val="11"/>
        <rFont val="SimSun"/>
        <charset val="134"/>
      </rPr>
      <t>六、彩票公益金收入</t>
    </r>
  </si>
  <si>
    <t>七、城市基础设施配套费收入</t>
  </si>
  <si>
    <t>八、国家重大水利工程建设基金收入</t>
  </si>
  <si>
    <t>九、彩票发行机构和彩票销售机构的业务费用</t>
  </si>
  <si>
    <t>......</t>
  </si>
  <si>
    <r>
      <rPr>
        <sz val="20"/>
        <rFont val="方正小标宋简体"/>
        <charset val="134"/>
      </rPr>
      <t xml:space="preserve">2024年红原县对下政府性基金转移支付补助预算表
</t>
    </r>
    <r>
      <rPr>
        <sz val="16"/>
        <rFont val="方正小标宋简体"/>
        <charset val="134"/>
      </rPr>
      <t>(我县无）</t>
    </r>
  </si>
  <si>
    <t>预  算  科  目</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</si>
  <si>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</si>
  <si>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</si>
  <si>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</si>
  <si>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</si>
  <si>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</si>
  <si>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</si>
  <si>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</si>
  <si>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</si>
  <si>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</si>
  <si>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</si>
  <si>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</si>
  <si>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</si>
  <si>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</si>
  <si>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</si>
  <si>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</si>
  <si>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</si>
  <si>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</si>
  <si>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</si>
  <si>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</si>
  <si>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</si>
  <si>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</si>
  <si>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</si>
  <si>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国有资本经营预算收入合计</t>
  </si>
  <si>
    <t>一、解决历史遗留问题及改革成本支出</t>
  </si>
  <si>
    <t xml:space="preserve">        厂办大集体改革支出</t>
  </si>
  <si>
    <t xml:space="preserve"> “三供一业”移交补助支出</t>
  </si>
  <si>
    <t xml:space="preserve"> 国有企业办职教幼教补助支出</t>
  </si>
  <si>
    <t xml:space="preserve"> ……</t>
  </si>
  <si>
    <t xml:space="preserve"> 其他解决历史遗留问题及改革成本支出</t>
  </si>
  <si>
    <t>二、国有企业资本金注入</t>
  </si>
  <si>
    <t xml:space="preserve"> 国有经济结构调整支出</t>
  </si>
  <si>
    <t xml:space="preserve"> 公益性设施投资支出</t>
  </si>
  <si>
    <t xml:space="preserve"> 前瞻性战略性产业发展支出</t>
  </si>
  <si>
    <t xml:space="preserve"> 其他国有企业资本金注入</t>
  </si>
  <si>
    <t>三、国有企业政策性补贴</t>
  </si>
  <si>
    <t xml:space="preserve"> 国有企业政策性补贴</t>
  </si>
  <si>
    <t>四、其他国有资本经营预算支出</t>
  </si>
  <si>
    <t xml:space="preserve"> 其他国有资本经营预算支出</t>
  </si>
  <si>
    <t>国有资本经营预算支出合计</t>
  </si>
  <si>
    <t>国有资本经营预算收入</t>
  </si>
  <si>
    <t>国有资本经营预算支出</t>
  </si>
  <si>
    <t xml:space="preserve">  上级补助收入</t>
  </si>
  <si>
    <t xml:space="preserve">  上解支出</t>
  </si>
  <si>
    <t xml:space="preserve">  上年结余收入</t>
  </si>
  <si>
    <t xml:space="preserve">  调出资金</t>
  </si>
  <si>
    <r>
      <rPr>
        <sz val="11"/>
        <rFont val="宋体"/>
        <charset val="134"/>
      </rPr>
      <t xml:space="preserve"> </t>
    </r>
    <r>
      <rPr>
        <sz val="11"/>
        <rFont val="宋体"/>
        <charset val="134"/>
      </rPr>
      <t xml:space="preserve">   </t>
    </r>
    <r>
      <rPr>
        <sz val="11"/>
        <rFont val="宋体"/>
        <charset val="134"/>
      </rPr>
      <t>烟草企业利润收入</t>
    </r>
  </si>
  <si>
    <t xml:space="preserve">        厂办大集体改革支出 </t>
  </si>
  <si>
    <t xml:space="preserve">  补助下级支出</t>
  </si>
  <si>
    <t xml:space="preserve">  上解收入</t>
  </si>
  <si>
    <r>
      <rPr>
        <sz val="20"/>
        <rFont val="方正小标宋简体"/>
        <charset val="134"/>
      </rPr>
      <t xml:space="preserve">2024年红原县对下国有资本经营预算转移支付补助预算表
</t>
    </r>
    <r>
      <rPr>
        <sz val="16"/>
        <rFont val="方正小标宋简体"/>
        <charset val="134"/>
      </rPr>
      <t>(我县无）</t>
    </r>
  </si>
  <si>
    <t>地  区</t>
  </si>
  <si>
    <r>
      <rPr>
        <sz val="20"/>
        <color rgb="FF000000"/>
        <rFont val="方正小标宋简体"/>
        <charset val="134"/>
      </rPr>
      <t xml:space="preserve">2024年红原县社会保险基金预算收入预算表
</t>
    </r>
    <r>
      <rPr>
        <sz val="16"/>
        <color rgb="FF000000"/>
        <rFont val="方正小标宋简体"/>
        <charset val="134"/>
      </rPr>
      <t>（我县无）</t>
    </r>
  </si>
  <si>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</si>
  <si>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</si>
  <si>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</si>
  <si>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</si>
  <si>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</si>
  <si>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</si>
  <si>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</si>
  <si>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</si>
  <si>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</si>
  <si>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</si>
  <si>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</si>
  <si>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</si>
  <si>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</si>
  <si>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</si>
  <si>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</si>
  <si>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</si>
  <si>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</si>
  <si>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</si>
  <si>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</si>
  <si>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</si>
  <si>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</si>
  <si>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</si>
  <si>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</si>
  <si>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</si>
  <si>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</si>
  <si>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</si>
  <si>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</si>
  <si>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</si>
  <si>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</si>
  <si>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</si>
  <si>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</si>
  <si>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</si>
  <si>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</si>
  <si>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</si>
  <si>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</si>
  <si>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</si>
  <si>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</si>
  <si>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</si>
  <si>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</si>
  <si>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</si>
  <si>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</si>
  <si>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2.按照《预算法》要求，社会保险基金预算按统筹层次编制，统筹地区公开本地区社会保
        险基金预算时，应公开到本统筹层次及下级的社会保险险种。</t>
  </si>
  <si>
    <r>
      <rPr>
        <sz val="20"/>
        <color rgb="FF000000"/>
        <rFont val="方正小标宋简体"/>
        <charset val="134"/>
      </rPr>
      <t xml:space="preserve">2024年红原县社会保险基金预算支出预算表
</t>
    </r>
    <r>
      <rPr>
        <sz val="16"/>
        <color rgb="FF000000"/>
        <rFont val="方正小标宋简体"/>
        <charset val="134"/>
      </rPr>
      <t>（我县无）</t>
    </r>
  </si>
  <si>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</si>
  <si>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</si>
  <si>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</si>
  <si>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</si>
  <si>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</si>
  <si>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</si>
  <si>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</si>
  <si>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</si>
  <si>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</si>
  <si>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</si>
  <si>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</si>
  <si>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</si>
  <si>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</si>
  <si>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</si>
  <si>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</si>
  <si>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</si>
  <si>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</si>
  <si>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</si>
  <si>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</si>
  <si>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</si>
  <si>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</si>
  <si>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</si>
  <si>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</si>
  <si>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</si>
  <si>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</si>
  <si>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</si>
  <si>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</si>
  <si>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</si>
  <si>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</si>
  <si>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</si>
  <si>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</si>
  <si>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</si>
  <si>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</si>
  <si>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</si>
  <si>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</si>
  <si>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</si>
  <si>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备注：1.“预算科目”根据政府收支分类科目调整进行相应调整。
      2.按照《预算法》要求，社会保险基金预算按统筹层次编制，统筹地区公开本地区社会
        保险基金预算时，应公开到本统筹层次及下级的社会保险险种。</t>
  </si>
  <si>
    <r>
      <rPr>
        <sz val="20"/>
        <color rgb="FF000000"/>
        <rFont val="方正小标宋简体"/>
        <charset val="134"/>
      </rPr>
      <t xml:space="preserve">2024年红原县社会保险基金预算收支预算平衡表
</t>
    </r>
    <r>
      <rPr>
        <sz val="16"/>
        <color rgb="FF000000"/>
        <rFont val="方正小标宋简体"/>
        <charset val="134"/>
      </rPr>
      <t>（我县无）</t>
    </r>
  </si>
  <si>
    <t>社会保险基金预算收入</t>
  </si>
  <si>
    <t>社会保险基金预算支出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</si>
  <si>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</si>
  <si>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</si>
  <si>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</si>
  <si>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</si>
  <si>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</si>
  <si>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</si>
  <si>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</si>
  <si>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</si>
  <si>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</si>
  <si>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</si>
  <si>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</si>
  <si>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</si>
  <si>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</si>
  <si>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年终结余</t>
  </si>
  <si>
    <t>备注：1.“预算科目”根据政府收支分类科目调整进行相应调整。
      2.按照《预算法》要求，社会保险基金预算按统筹层次编制，统筹地区公开本地区社会保险基金预
        算时，应公开到本统筹层次及下级的社会保险险种。</t>
  </si>
  <si>
    <r>
      <rPr>
        <sz val="20"/>
        <rFont val="方正小标宋简体"/>
        <charset val="134"/>
      </rPr>
      <t xml:space="preserve">2024年红原县本级社会保险基金预算收入预算表
</t>
    </r>
    <r>
      <rPr>
        <sz val="16"/>
        <rFont val="方正小标宋简体"/>
        <charset val="134"/>
      </rPr>
      <t>（我县无）</t>
    </r>
  </si>
  <si>
    <t>备注：1.“预算科目”根据政府收支分类科目调整进行相应调整。
      2.按照《预算法》要求，社会保险基金预算按统筹层次编制，统筹地区公开本级社会保险基金
        预算时， 应公开到本统筹层次的社会保险险种。</t>
  </si>
  <si>
    <r>
      <rPr>
        <sz val="20"/>
        <rFont val="方正小标宋简体"/>
        <charset val="134"/>
      </rPr>
      <t xml:space="preserve">2024年红原县本级社会保险基金预算支出预算表
</t>
    </r>
    <r>
      <rPr>
        <sz val="16"/>
        <rFont val="方正小标宋简体"/>
        <charset val="134"/>
      </rPr>
      <t>（我县无）</t>
    </r>
  </si>
  <si>
    <t>备注：1.“预算科目”根据政府收支分类科目调整进行相应调整。
      2.按照《预算法》要求，社会保险基金预算按统筹层次编制，统筹地区公开本级社会保险
        基金预算时，应公开到本统筹层次的社会保险险种。</t>
  </si>
  <si>
    <r>
      <rPr>
        <sz val="20"/>
        <rFont val="方正小标宋简体"/>
        <charset val="134"/>
      </rPr>
      <t xml:space="preserve">2024年红原县本级社会保险基金预算收支预算平衡表
</t>
    </r>
    <r>
      <rPr>
        <sz val="16"/>
        <rFont val="方正小标宋简体"/>
        <charset val="134"/>
      </rPr>
      <t>（我县无）</t>
    </r>
  </si>
  <si>
    <t>备注：1.“预算科目”根据政府收支分类科目调整进行相应调整。
      2.按照《预算法》要求，社会保险基金预算按统筹层次编制，统筹地区公开本级社会保险基金预算 
        时，应公开到本统筹层次的社会保险险种。</t>
  </si>
  <si>
    <t>地   区</t>
  </si>
  <si>
    <t>2023年债务限额</t>
  </si>
  <si>
    <t>2023年债务余额预计执行数</t>
  </si>
  <si>
    <t>一般债务</t>
  </si>
  <si>
    <t>专项债务</t>
  </si>
  <si>
    <t>公  式</t>
  </si>
  <si>
    <t>A=B+C</t>
  </si>
  <si>
    <t>B</t>
  </si>
  <si>
    <t>C</t>
  </si>
  <si>
    <t>D=E+F</t>
  </si>
  <si>
    <t>E</t>
  </si>
  <si>
    <t>F</t>
  </si>
  <si>
    <t>红原县合计</t>
  </si>
  <si>
    <t xml:space="preserve">  一、红原县本级</t>
  </si>
  <si>
    <t xml:space="preserve">  二、红原县下级合计</t>
  </si>
  <si>
    <t xml:space="preserve">    （一）下级地区1</t>
  </si>
  <si>
    <t xml:space="preserve">    （二）下级地区2</t>
  </si>
  <si>
    <t>注：1.本表反映上一年度本地区、本级及所属地区地方政府债务限额及余额预计执行数。
    2.本表由县级以上地方各级财政部门在本级人民代表大会批准预算后二十日内公开。</t>
  </si>
  <si>
    <t>项    目</t>
  </si>
  <si>
    <t>执行数</t>
  </si>
  <si>
    <t>一、2022年末地方政府一般债务余额实际数</t>
  </si>
  <si>
    <t>二、2023年末地方政府一般债务限额</t>
  </si>
  <si>
    <t>三、2023年地方政府一般债务发行额</t>
  </si>
  <si>
    <t xml:space="preserve">    中央转贷地方的国际金融组织和外国政府贷款</t>
  </si>
  <si>
    <t xml:space="preserve">    2023年地方政府一般债券发行额</t>
  </si>
  <si>
    <t>四、2023年地方政府一般债务还本额</t>
  </si>
  <si>
    <t>五、2023年末地方政府一般债务余额预计执行数</t>
  </si>
  <si>
    <t>六、2023年末地方政府一般债务剩余年限（年）</t>
  </si>
  <si>
    <t>七、2024年地方政府一般债务新增举债额度</t>
  </si>
  <si>
    <t>八、2024年地方政府一般债务限额</t>
  </si>
  <si>
    <t>注：1.本表反映本地区上两年度一般债务余额，上一年度一般债务限额、发行额、还本支出及余额，本年度一般债务新增举债额度及限额。
    2.本表由县级以上地方各级财政部门在本级人民代表大会批准预算后二十日内公开。</t>
  </si>
  <si>
    <t>一、2022年末地方政府专项债务余额实际数</t>
  </si>
  <si>
    <t>二、2023年末地方政府专项债务限额</t>
  </si>
  <si>
    <t>三、2023年地方政府专项债务发行额</t>
  </si>
  <si>
    <t>四、2023年地方政府专项债务还本额</t>
  </si>
  <si>
    <t>五、2023年末地方政府专项债务余额预计执行数</t>
  </si>
  <si>
    <t>六、2023年末地方政府专项债务剩余年限（年）</t>
  </si>
  <si>
    <t>七、2024年地方政府专项债务新增举债额度</t>
  </si>
  <si>
    <t>八、2024年末地方政府专项债务限额</t>
  </si>
  <si>
    <t>注：1.本表反映本地区上两年度专项债务余额，上一年度专项债务限额、发行额、还本支出及余额，本年度专项债务新增举债额度及限额。
    2.本表由县级以上地方各级财政部门在本级人民代表大会批准预算后二十日内公开。</t>
  </si>
  <si>
    <t>公式</t>
  </si>
  <si>
    <t>本地区</t>
  </si>
  <si>
    <t>本级</t>
  </si>
  <si>
    <t>一、2023年发行预计执行数</t>
  </si>
  <si>
    <t>A=B+D</t>
  </si>
  <si>
    <t>（一）一般债券</t>
  </si>
  <si>
    <t xml:space="preserve">   其中：再融资债券</t>
  </si>
  <si>
    <t>（二）专项债券</t>
  </si>
  <si>
    <t>D</t>
  </si>
  <si>
    <t>二、2023年还本预计执行数</t>
  </si>
  <si>
    <t>F=G+H</t>
  </si>
  <si>
    <t>G</t>
  </si>
  <si>
    <t>H</t>
  </si>
  <si>
    <t>三、2023年付息预计执行数</t>
  </si>
  <si>
    <t>I=J+K</t>
  </si>
  <si>
    <t>J</t>
  </si>
  <si>
    <t>K</t>
  </si>
  <si>
    <t>四、2024年还本预算数</t>
  </si>
  <si>
    <t>L=M+O</t>
  </si>
  <si>
    <t>M</t>
  </si>
  <si>
    <t xml:space="preserve">   其中：再融资</t>
  </si>
  <si>
    <t xml:space="preserve">         财政预算安排 </t>
  </si>
  <si>
    <t>N</t>
  </si>
  <si>
    <t>O</t>
  </si>
  <si>
    <t xml:space="preserve">         财政预算安排</t>
  </si>
  <si>
    <t>P</t>
  </si>
  <si>
    <t>五、2024年付息预算数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</si>
  <si>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</si>
  <si>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</si>
  <si>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</si>
  <si>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</si>
  <si>
    <t>项目</t>
  </si>
  <si>
    <t>一、专项债券收入</t>
  </si>
  <si>
    <t>二、专项债券支出</t>
  </si>
  <si>
    <t>三、还本付息</t>
  </si>
  <si>
    <t xml:space="preserve">    其中：还本预计执行数</t>
  </si>
  <si>
    <t xml:space="preserve">          付息预计执行数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</si>
  <si>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</si>
  <si>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</si>
  <si>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</si>
  <si>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2.本表由县级以上地方各级财政部门在本级人民代表大会批准预算后二十日内公开。</t>
  </si>
  <si>
    <t>区划名称</t>
  </si>
  <si>
    <t>项目实施单位</t>
  </si>
  <si>
    <t>新增债券资金发行金额</t>
  </si>
  <si>
    <t>财政部门资金拨付</t>
  </si>
  <si>
    <t>项目概况</t>
  </si>
  <si>
    <t>一般债券</t>
  </si>
  <si>
    <t>专项债券</t>
  </si>
  <si>
    <t>拨付金额</t>
  </si>
  <si>
    <t>拨付进度（%）</t>
  </si>
  <si>
    <t>红原县</t>
  </si>
  <si>
    <t>红原县教育局</t>
  </si>
  <si>
    <t>高中强基工程</t>
  </si>
  <si>
    <t>已竣工结算</t>
  </si>
  <si>
    <t>红原县国有资产投资管理有限责任公司</t>
  </si>
  <si>
    <t>红原县农村农旅融合发展示范项目</t>
  </si>
  <si>
    <t>在建中</t>
  </si>
  <si>
    <t>注：1.本表反映本级上一年度安排的新增地方政府债券资金使用情况。
    2.本表由县级以上地方各级财政部门在本级人民代表大会批准预算后二十日内公开。</t>
  </si>
  <si>
    <t>下级</t>
  </si>
  <si>
    <t>一、2023年地方政府债务限额</t>
  </si>
  <si>
    <t>其中： 一般债务限额</t>
  </si>
  <si>
    <t xml:space="preserve">       专项债务限额</t>
  </si>
  <si>
    <t>二、提前下达的2024年新增地方政府债务限额</t>
  </si>
  <si>
    <t>注：1.本表反映本地区及本级预算中列示提前下达的新增地方政府债务限额情况。
    2.本表由县级以上地方各级财政部门在本级人民代表大会批准预算后二十日内公开。</t>
  </si>
  <si>
    <r>
      <rPr>
        <sz val="20"/>
        <rFont val="方正小标宋简体"/>
        <charset val="134"/>
      </rPr>
      <t xml:space="preserve">红原县本级2024年提前下达新增地方政府债券资金安排情况表
</t>
    </r>
    <r>
      <rPr>
        <sz val="16"/>
        <rFont val="方正小标宋简体"/>
        <charset val="134"/>
      </rPr>
      <t>（我县无）</t>
    </r>
  </si>
  <si>
    <t>项目领域</t>
  </si>
  <si>
    <t>项目主管部门</t>
  </si>
  <si>
    <t>债券性质</t>
  </si>
  <si>
    <t>发行金额</t>
  </si>
  <si>
    <t>注：1.本表反映本级当年提前下达的新增地方政府债券资金安排情况。
    2.本表由县级以上地方各级财政部门在本级人民代表大会批准预算后二十日内公开。</t>
  </si>
  <si>
    <t>二、2024年新增地方政府债务限额</t>
  </si>
  <si>
    <t>附：提前下达的2024年新增地方政府债务限额</t>
  </si>
  <si>
    <t>G=H+I</t>
  </si>
  <si>
    <t>I</t>
  </si>
  <si>
    <t>三、2024年地方政府债务限额</t>
  </si>
  <si>
    <t>J=K+L</t>
  </si>
  <si>
    <t>L</t>
  </si>
  <si>
    <t>注：1.本表反映本地区及本级当年地方政府债务限额调整情况。
    2.本表由县级以上地方各级财政部门在本级人民代表大会常务委员会批准预算调整方案后二十日内公开。</t>
  </si>
  <si>
    <t>注：1.本表反映本级当年新增地方政府债券资金安排情况。
    2.本表由县级以上地方各级财政部门在本级人民代表大会常务委员会批准预算调整方案后二十日内公开。</t>
  </si>
  <si>
    <t>上年预算数</t>
  </si>
  <si>
    <t>因公出国（境）费</t>
  </si>
  <si>
    <t>公务用车购置及运行费</t>
  </si>
  <si>
    <t>小计</t>
  </si>
  <si>
    <t>公务用车购置费</t>
  </si>
  <si>
    <t>公务用车运行费</t>
  </si>
</sst>
</file>

<file path=xl/styles.xml><?xml version="1.0" encoding="utf-8"?>
<styleSheet xmlns="http://schemas.openxmlformats.org/spreadsheetml/2006/main">
  <numFmts count="15">
    <numFmt numFmtId="176" formatCode="0.0_);[Red]\(0.0\)"/>
    <numFmt numFmtId="177" formatCode="0_);[Red]\(0\)"/>
    <numFmt numFmtId="178" formatCode="#,##0_ "/>
    <numFmt numFmtId="41" formatCode="_ * #,##0_ ;_ * \-#,##0_ ;_ * &quot;-&quot;_ ;_ @_ "/>
    <numFmt numFmtId="179" formatCode="yyyy&quot;年&quot;m&quot;月&quot;;@"/>
    <numFmt numFmtId="180" formatCode="0.0_ "/>
    <numFmt numFmtId="43" formatCode="_ * #,##0.00_ ;_ * \-#,##0.00_ ;_ * &quot;-&quot;??_ ;_ @_ "/>
    <numFmt numFmtId="181" formatCode="0.00_ "/>
    <numFmt numFmtId="42" formatCode="_ &quot;￥&quot;* #,##0_ ;_ &quot;￥&quot;* \-#,##0_ ;_ &quot;￥&quot;* &quot;-&quot;_ ;_ @_ "/>
    <numFmt numFmtId="182" formatCode="____@"/>
    <numFmt numFmtId="44" formatCode="_ &quot;￥&quot;* #,##0.00_ ;_ &quot;￥&quot;* \-#,##0.00_ ;_ &quot;￥&quot;* &quot;-&quot;??_ ;_ @_ "/>
    <numFmt numFmtId="183" formatCode="0_ "/>
    <numFmt numFmtId="184" formatCode="0.0"/>
    <numFmt numFmtId="185" formatCode="###0"/>
    <numFmt numFmtId="186" formatCode="0_ ;[Red]\-0\ "/>
  </numFmts>
  <fonts count="92">
    <font>
      <sz val="12"/>
      <name val="宋体"/>
      <charset val="134"/>
    </font>
    <font>
      <sz val="12"/>
      <name val="方正黑体简体"/>
      <charset val="1"/>
    </font>
    <font>
      <sz val="20"/>
      <name val="方正小标宋简体"/>
      <charset val="1"/>
    </font>
    <font>
      <sz val="11"/>
      <color indexed="8"/>
      <name val="宋体"/>
      <charset val="1"/>
      <scheme val="minor"/>
    </font>
    <font>
      <sz val="12"/>
      <name val="方正黑体简体"/>
      <charset val="134"/>
    </font>
    <font>
      <sz val="20"/>
      <name val="方正小标宋简体"/>
      <charset val="134"/>
    </font>
    <font>
      <sz val="9"/>
      <color rgb="FFFFFFFF"/>
      <name val="宋体"/>
      <charset val="134"/>
    </font>
    <font>
      <sz val="9"/>
      <color rgb="FF000000"/>
      <name val="宋体"/>
      <charset val="134"/>
    </font>
    <font>
      <sz val="12"/>
      <name val="宋体"/>
      <charset val="134"/>
      <scheme val="major"/>
    </font>
    <font>
      <b/>
      <sz val="11"/>
      <color rgb="FF000000"/>
      <name val="宋体"/>
      <charset val="134"/>
    </font>
    <font>
      <sz val="11"/>
      <color rgb="FF000000"/>
      <name val="宋体"/>
      <charset val="134"/>
    </font>
    <font>
      <sz val="11"/>
      <name val="宋体"/>
      <charset val="0"/>
      <scheme val="minor"/>
    </font>
    <font>
      <b/>
      <sz val="11"/>
      <name val="宋体"/>
      <charset val="0"/>
      <scheme val="minor"/>
    </font>
    <font>
      <sz val="12"/>
      <name val="宋体"/>
      <charset val="1"/>
      <scheme val="major"/>
    </font>
    <font>
      <sz val="11"/>
      <name val="宋体"/>
      <charset val="1"/>
      <scheme val="major"/>
    </font>
    <font>
      <sz val="11"/>
      <color indexed="8"/>
      <name val="宋体"/>
      <charset val="1"/>
    </font>
    <font>
      <sz val="11"/>
      <color theme="1"/>
      <name val="宋体"/>
      <charset val="134"/>
      <scheme val="minor"/>
    </font>
    <font>
      <sz val="11"/>
      <name val="宋体"/>
      <charset val="134"/>
      <scheme val="major"/>
    </font>
    <font>
      <sz val="20"/>
      <color indexed="8"/>
      <name val="方正小标宋简体"/>
      <charset val="1"/>
    </font>
    <font>
      <sz val="12"/>
      <color indexed="8"/>
      <name val="宋体"/>
      <charset val="1"/>
      <scheme val="major"/>
    </font>
    <font>
      <sz val="11"/>
      <color indexed="8"/>
      <name val="宋体"/>
      <charset val="1"/>
      <scheme val="major"/>
    </font>
    <font>
      <b/>
      <sz val="11"/>
      <name val="宋体"/>
      <charset val="134"/>
      <scheme val="major"/>
    </font>
    <font>
      <b/>
      <sz val="11"/>
      <name val="宋体"/>
      <charset val="134"/>
    </font>
    <font>
      <sz val="11"/>
      <name val="宋体"/>
      <charset val="134"/>
    </font>
    <font>
      <sz val="12"/>
      <name val="宋体"/>
      <charset val="1"/>
    </font>
    <font>
      <sz val="11"/>
      <name val="宋体"/>
      <charset val="1"/>
    </font>
    <font>
      <sz val="12"/>
      <color rgb="FF000000"/>
      <name val="方正黑体简体"/>
      <charset val="134"/>
    </font>
    <font>
      <sz val="20"/>
      <color rgb="FF000000"/>
      <name val="方正小标宋简体"/>
      <charset val="134"/>
    </font>
    <font>
      <sz val="12"/>
      <color rgb="FF000000"/>
      <name val="宋体"/>
      <charset val="134"/>
    </font>
    <font>
      <sz val="12"/>
      <color theme="1"/>
      <name val="方正黑体简体"/>
      <charset val="134"/>
    </font>
    <font>
      <sz val="20"/>
      <color theme="1"/>
      <name val="方正小标宋简体"/>
      <charset val="134"/>
    </font>
    <font>
      <sz val="12"/>
      <color theme="1"/>
      <name val="宋体"/>
      <charset val="134"/>
      <scheme val="minor"/>
    </font>
    <font>
      <sz val="12"/>
      <color theme="1"/>
      <name val="宋体"/>
      <charset val="134"/>
    </font>
    <font>
      <sz val="12"/>
      <color indexed="8"/>
      <name val="宋体"/>
      <charset val="134"/>
    </font>
    <font>
      <sz val="12"/>
      <color indexed="8"/>
      <name val="仿宋_GB2312"/>
      <charset val="134"/>
    </font>
    <font>
      <sz val="12"/>
      <name val="仿宋_GB2312"/>
      <charset val="134"/>
    </font>
    <font>
      <sz val="11"/>
      <color indexed="8"/>
      <name val="宋体"/>
      <charset val="134"/>
    </font>
    <font>
      <b/>
      <sz val="11"/>
      <color indexed="8"/>
      <name val="宋体"/>
      <charset val="134"/>
    </font>
    <font>
      <sz val="11"/>
      <color theme="1"/>
      <name val="宋体"/>
      <charset val="134"/>
    </font>
    <font>
      <b/>
      <sz val="12"/>
      <name val="宋体"/>
      <charset val="134"/>
    </font>
    <font>
      <sz val="11"/>
      <name val="宋体"/>
      <charset val="134"/>
      <scheme val="minor"/>
    </font>
    <font>
      <b/>
      <sz val="12"/>
      <color indexed="8"/>
      <name val="宋体"/>
      <charset val="134"/>
    </font>
    <font>
      <b/>
      <sz val="11"/>
      <name val="宋体"/>
      <charset val="134"/>
      <scheme val="minor"/>
    </font>
    <font>
      <sz val="20"/>
      <color indexed="8"/>
      <name val="方正小标宋简体"/>
      <charset val="134"/>
    </font>
    <font>
      <sz val="12"/>
      <name val="Arial Narrow"/>
      <charset val="0"/>
    </font>
    <font>
      <sz val="11"/>
      <color rgb="FF000000"/>
      <name val="Arial"/>
      <charset val="204"/>
    </font>
    <font>
      <sz val="11"/>
      <name val="SimSun"/>
      <charset val="204"/>
    </font>
    <font>
      <b/>
      <sz val="12"/>
      <name val="方正黑体简体"/>
      <charset val="134"/>
    </font>
    <font>
      <sz val="12"/>
      <name val="方正黑体简体"/>
      <charset val="0"/>
    </font>
    <font>
      <sz val="12"/>
      <color indexed="8"/>
      <name val="方正黑体简体"/>
      <charset val="134"/>
    </font>
    <font>
      <sz val="12"/>
      <color indexed="8"/>
      <name val="黑体"/>
      <charset val="134"/>
    </font>
    <font>
      <sz val="11"/>
      <name val="Times New Roman"/>
      <charset val="0"/>
    </font>
    <font>
      <b/>
      <sz val="11"/>
      <name val="Times New Roman"/>
      <charset val="0"/>
    </font>
    <font>
      <sz val="11"/>
      <color indexed="8"/>
      <name val="宋体"/>
      <charset val="134"/>
      <scheme val="minor"/>
    </font>
    <font>
      <b/>
      <sz val="11"/>
      <color indexed="8"/>
      <name val="宋体"/>
      <charset val="134"/>
      <scheme val="minor"/>
    </font>
    <font>
      <sz val="9"/>
      <name val="宋体"/>
      <charset val="134"/>
    </font>
    <font>
      <sz val="16"/>
      <name val="宋体"/>
      <charset val="134"/>
    </font>
    <font>
      <sz val="12"/>
      <name val="宋体"/>
      <charset val="134"/>
      <scheme val="minor"/>
    </font>
    <font>
      <b/>
      <sz val="12"/>
      <color rgb="FF000000"/>
      <name val="宋体"/>
      <charset val="134"/>
    </font>
    <font>
      <sz val="10"/>
      <name val="宋体"/>
      <charset val="134"/>
    </font>
    <font>
      <b/>
      <sz val="11"/>
      <name val="SimSun"/>
      <charset val="134"/>
    </font>
    <font>
      <sz val="12"/>
      <name val="黑体"/>
      <charset val="134"/>
    </font>
    <font>
      <sz val="11"/>
      <name val="仿宋_GB2312"/>
      <charset val="134"/>
    </font>
    <font>
      <sz val="20"/>
      <name val="小标宋"/>
      <charset val="134"/>
    </font>
    <font>
      <b/>
      <sz val="11"/>
      <name val="仿宋_GB2312"/>
      <charset val="134"/>
    </font>
    <font>
      <sz val="40"/>
      <name val="方正大标宋简体"/>
      <charset val="134"/>
    </font>
    <font>
      <sz val="26"/>
      <name val="方正小标宋简体"/>
      <charset val="134"/>
    </font>
    <font>
      <sz val="10"/>
      <name val="Arial"/>
      <charset val="0"/>
    </font>
    <font>
      <sz val="11"/>
      <color rgb="FF3F3F76"/>
      <name val="宋体"/>
      <charset val="134"/>
      <scheme val="minor"/>
    </font>
    <font>
      <b/>
      <sz val="13"/>
      <color theme="3"/>
      <name val="宋体"/>
      <charset val="134"/>
      <scheme val="minor"/>
    </font>
    <font>
      <sz val="11"/>
      <color rgb="FF9C0006"/>
      <name val="宋体"/>
      <charset val="134"/>
      <scheme val="minor"/>
    </font>
    <font>
      <sz val="11"/>
      <color theme="0"/>
      <name val="宋体"/>
      <charset val="134"/>
      <scheme val="minor"/>
    </font>
    <font>
      <b/>
      <sz val="11"/>
      <color theme="3"/>
      <name val="宋体"/>
      <charset val="134"/>
      <scheme val="minor"/>
    </font>
    <font>
      <u/>
      <sz val="11"/>
      <color rgb="FF0000FF"/>
      <name val="宋体"/>
      <charset val="134"/>
      <scheme val="minor"/>
    </font>
    <font>
      <sz val="12"/>
      <name val="Times New Roman"/>
      <charset val="0"/>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sz val="11"/>
      <color rgb="FFFA7D00"/>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name val="Calibri"/>
      <charset val="0"/>
    </font>
    <font>
      <sz val="11"/>
      <color indexed="8"/>
      <name val="Tahoma"/>
      <charset val="134"/>
    </font>
    <font>
      <sz val="16"/>
      <name val="方正小标宋简体"/>
      <charset val="134"/>
    </font>
    <font>
      <sz val="16"/>
      <color rgb="FF000000"/>
      <name val="方正小标宋简体"/>
      <charset val="134"/>
    </font>
    <font>
      <sz val="11"/>
      <name val="SimSun"/>
      <charset val="134"/>
    </font>
  </fonts>
  <fills count="35">
    <fill>
      <patternFill patternType="none"/>
    </fill>
    <fill>
      <patternFill patternType="gray125"/>
    </fill>
    <fill>
      <patternFill patternType="solid">
        <fgColor indexed="9"/>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7"/>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style="thin">
        <color rgb="FF000000"/>
      </left>
      <right/>
      <top style="thin">
        <color rgb="FF000000"/>
      </top>
      <bottom style="thin">
        <color rgb="FF000000"/>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92">
    <xf numFmtId="0" fontId="0" fillId="0" borderId="0">
      <alignment vertical="center"/>
    </xf>
    <xf numFmtId="42" fontId="67" fillId="0" borderId="0" applyFill="0" applyBorder="0" applyAlignment="0" applyProtection="0"/>
    <xf numFmtId="0" fontId="16" fillId="7" borderId="0" applyNumberFormat="0" applyBorder="0" applyAlignment="0" applyProtection="0">
      <alignment vertical="center"/>
    </xf>
    <xf numFmtId="0" fontId="68" fillId="5" borderId="17" applyNumberFormat="0" applyAlignment="0" applyProtection="0">
      <alignment vertical="center"/>
    </xf>
    <xf numFmtId="44" fontId="67" fillId="0" borderId="0" applyFill="0" applyBorder="0" applyAlignment="0" applyProtection="0"/>
    <xf numFmtId="41" fontId="67" fillId="0" borderId="0" applyFill="0" applyBorder="0" applyAlignment="0" applyProtection="0"/>
    <xf numFmtId="0" fontId="16" fillId="6" borderId="0" applyNumberFormat="0" applyBorder="0" applyAlignment="0" applyProtection="0">
      <alignment vertical="center"/>
    </xf>
    <xf numFmtId="0" fontId="70" fillId="8" borderId="0" applyNumberFormat="0" applyBorder="0" applyAlignment="0" applyProtection="0">
      <alignment vertical="center"/>
    </xf>
    <xf numFmtId="43" fontId="67" fillId="0" borderId="0" applyFill="0" applyBorder="0" applyAlignment="0" applyProtection="0"/>
    <xf numFmtId="0" fontId="71" fillId="9" borderId="0" applyNumberFormat="0" applyBorder="0" applyAlignment="0" applyProtection="0">
      <alignment vertical="center"/>
    </xf>
    <xf numFmtId="0" fontId="73" fillId="0" borderId="0" applyNumberFormat="0" applyFill="0" applyBorder="0" applyAlignment="0" applyProtection="0">
      <alignment vertical="center"/>
    </xf>
    <xf numFmtId="0" fontId="55" fillId="0" borderId="0"/>
    <xf numFmtId="9" fontId="67" fillId="0" borderId="0" applyFill="0" applyBorder="0" applyAlignment="0" applyProtection="0"/>
    <xf numFmtId="0" fontId="0" fillId="0" borderId="0"/>
    <xf numFmtId="0" fontId="0" fillId="0" borderId="0">
      <alignment vertical="center"/>
    </xf>
    <xf numFmtId="0" fontId="75" fillId="0" borderId="0" applyNumberFormat="0" applyFill="0" applyBorder="0" applyAlignment="0" applyProtection="0">
      <alignment vertical="center"/>
    </xf>
    <xf numFmtId="0" fontId="16" fillId="4" borderId="16" applyNumberFormat="0" applyFont="0" applyAlignment="0" applyProtection="0">
      <alignment vertical="center"/>
    </xf>
    <xf numFmtId="0" fontId="71" fillId="14" borderId="0" applyNumberFormat="0" applyBorder="0" applyAlignment="0" applyProtection="0">
      <alignment vertical="center"/>
    </xf>
    <xf numFmtId="0" fontId="72"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9" fillId="0" borderId="18" applyNumberFormat="0" applyFill="0" applyAlignment="0" applyProtection="0">
      <alignment vertical="center"/>
    </xf>
    <xf numFmtId="0" fontId="69" fillId="0" borderId="18" applyNumberFormat="0" applyFill="0" applyAlignment="0" applyProtection="0">
      <alignment vertical="center"/>
    </xf>
    <xf numFmtId="0" fontId="71" fillId="15" borderId="0" applyNumberFormat="0" applyBorder="0" applyAlignment="0" applyProtection="0">
      <alignment vertical="center"/>
    </xf>
    <xf numFmtId="0" fontId="72" fillId="0" borderId="19" applyNumberFormat="0" applyFill="0" applyAlignment="0" applyProtection="0">
      <alignment vertical="center"/>
    </xf>
    <xf numFmtId="0" fontId="71" fillId="13" borderId="0" applyNumberFormat="0" applyBorder="0" applyAlignment="0" applyProtection="0">
      <alignment vertical="center"/>
    </xf>
    <xf numFmtId="0" fontId="81" fillId="17" borderId="21" applyNumberFormat="0" applyAlignment="0" applyProtection="0">
      <alignment vertical="center"/>
    </xf>
    <xf numFmtId="0" fontId="82" fillId="17" borderId="17" applyNumberFormat="0" applyAlignment="0" applyProtection="0">
      <alignment vertical="center"/>
    </xf>
    <xf numFmtId="0" fontId="83" fillId="20" borderId="22" applyNumberFormat="0" applyAlignment="0" applyProtection="0">
      <alignment vertical="center"/>
    </xf>
    <xf numFmtId="0" fontId="0" fillId="0" borderId="0">
      <alignment vertical="center"/>
    </xf>
    <xf numFmtId="0" fontId="71" fillId="23" borderId="0" applyNumberFormat="0" applyBorder="0" applyAlignment="0" applyProtection="0">
      <alignment vertical="center"/>
    </xf>
    <xf numFmtId="0" fontId="0" fillId="0" borderId="0"/>
    <xf numFmtId="0" fontId="16" fillId="24" borderId="0" applyNumberFormat="0" applyBorder="0" applyAlignment="0" applyProtection="0">
      <alignment vertical="center"/>
    </xf>
    <xf numFmtId="0" fontId="80" fillId="0" borderId="20" applyNumberFormat="0" applyFill="0" applyAlignment="0" applyProtection="0">
      <alignment vertical="center"/>
    </xf>
    <xf numFmtId="0" fontId="84" fillId="0" borderId="23" applyNumberFormat="0" applyFill="0" applyAlignment="0" applyProtection="0">
      <alignment vertical="center"/>
    </xf>
    <xf numFmtId="0" fontId="85" fillId="25" borderId="0" applyNumberFormat="0" applyBorder="0" applyAlignment="0" applyProtection="0">
      <alignment vertical="center"/>
    </xf>
    <xf numFmtId="0" fontId="86" fillId="26" borderId="0" applyNumberFormat="0" applyBorder="0" applyAlignment="0" applyProtection="0">
      <alignment vertical="center"/>
    </xf>
    <xf numFmtId="0" fontId="16" fillId="11" borderId="0" applyNumberFormat="0" applyBorder="0" applyAlignment="0" applyProtection="0">
      <alignment vertical="center"/>
    </xf>
    <xf numFmtId="0" fontId="71" fillId="16" borderId="0" applyNumberFormat="0" applyBorder="0" applyAlignment="0" applyProtection="0">
      <alignment vertical="center"/>
    </xf>
    <xf numFmtId="0" fontId="16" fillId="18" borderId="0" applyNumberFormat="0" applyBorder="0" applyAlignment="0" applyProtection="0">
      <alignment vertical="center"/>
    </xf>
    <xf numFmtId="0" fontId="0" fillId="0" borderId="0"/>
    <xf numFmtId="0" fontId="16" fillId="19" borderId="0" applyNumberFormat="0" applyBorder="0" applyAlignment="0" applyProtection="0">
      <alignment vertical="center"/>
    </xf>
    <xf numFmtId="0" fontId="36" fillId="0" borderId="0"/>
    <xf numFmtId="0" fontId="16" fillId="28" borderId="0" applyNumberFormat="0" applyBorder="0" applyAlignment="0" applyProtection="0">
      <alignment vertical="center"/>
    </xf>
    <xf numFmtId="0" fontId="16" fillId="30" borderId="0" applyNumberFormat="0" applyBorder="0" applyAlignment="0" applyProtection="0">
      <alignment vertical="center"/>
    </xf>
    <xf numFmtId="0" fontId="0" fillId="0" borderId="0"/>
    <xf numFmtId="0" fontId="71" fillId="31" borderId="0" applyNumberFormat="0" applyBorder="0" applyAlignment="0" applyProtection="0">
      <alignment vertical="center"/>
    </xf>
    <xf numFmtId="0" fontId="71" fillId="22" borderId="0" applyNumberFormat="0" applyBorder="0" applyAlignment="0" applyProtection="0">
      <alignment vertical="center"/>
    </xf>
    <xf numFmtId="0" fontId="16" fillId="27" borderId="0" applyNumberFormat="0" applyBorder="0" applyAlignment="0" applyProtection="0">
      <alignment vertical="center"/>
    </xf>
    <xf numFmtId="0" fontId="16" fillId="29" borderId="0" applyNumberFormat="0" applyBorder="0" applyAlignment="0" applyProtection="0">
      <alignment vertical="center"/>
    </xf>
    <xf numFmtId="0" fontId="71" fillId="12" borderId="0" applyNumberFormat="0" applyBorder="0" applyAlignment="0" applyProtection="0">
      <alignment vertical="center"/>
    </xf>
    <xf numFmtId="0" fontId="0" fillId="0" borderId="0"/>
    <xf numFmtId="0" fontId="16" fillId="10" borderId="0" applyNumberFormat="0" applyBorder="0" applyAlignment="0" applyProtection="0">
      <alignment vertical="center"/>
    </xf>
    <xf numFmtId="0" fontId="71" fillId="21" borderId="0" applyNumberFormat="0" applyBorder="0" applyAlignment="0" applyProtection="0">
      <alignment vertical="center"/>
    </xf>
    <xf numFmtId="0" fontId="71" fillId="32" borderId="0" applyNumberFormat="0" applyBorder="0" applyAlignment="0" applyProtection="0">
      <alignment vertical="center"/>
    </xf>
    <xf numFmtId="0" fontId="16" fillId="33" borderId="0" applyNumberFormat="0" applyBorder="0" applyAlignment="0" applyProtection="0">
      <alignment vertical="center"/>
    </xf>
    <xf numFmtId="0" fontId="71" fillId="34"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36" fillId="0" borderId="0">
      <alignment vertical="center"/>
    </xf>
    <xf numFmtId="0" fontId="0" fillId="0" borderId="0"/>
    <xf numFmtId="0" fontId="0" fillId="0" borderId="0"/>
    <xf numFmtId="0" fontId="0" fillId="0" borderId="0"/>
    <xf numFmtId="0" fontId="0" fillId="0" borderId="0"/>
    <xf numFmtId="0" fontId="55" fillId="0" borderId="0"/>
    <xf numFmtId="0" fontId="0" fillId="0" borderId="0"/>
    <xf numFmtId="0" fontId="36" fillId="0" borderId="0">
      <alignment vertical="center"/>
    </xf>
    <xf numFmtId="0" fontId="35" fillId="0" borderId="0"/>
    <xf numFmtId="0" fontId="0" fillId="0" borderId="0"/>
    <xf numFmtId="0" fontId="87" fillId="0" borderId="0"/>
    <xf numFmtId="0" fontId="0" fillId="0" borderId="0"/>
    <xf numFmtId="0" fontId="0" fillId="0" borderId="0">
      <alignment vertical="center"/>
    </xf>
    <xf numFmtId="0" fontId="16" fillId="0" borderId="0">
      <alignment vertical="center"/>
    </xf>
    <xf numFmtId="0" fontId="0" fillId="0" borderId="0"/>
    <xf numFmtId="0" fontId="0" fillId="0" borderId="0"/>
    <xf numFmtId="0" fontId="0" fillId="0" borderId="0"/>
    <xf numFmtId="0" fontId="0" fillId="0" borderId="0"/>
    <xf numFmtId="0" fontId="74" fillId="0" borderId="0"/>
    <xf numFmtId="0" fontId="0" fillId="0" borderId="0"/>
    <xf numFmtId="0" fontId="0" fillId="0" borderId="0"/>
    <xf numFmtId="0" fontId="0" fillId="0" borderId="0"/>
    <xf numFmtId="0" fontId="0" fillId="0" borderId="0"/>
    <xf numFmtId="0" fontId="0" fillId="0" borderId="0">
      <alignment vertical="center"/>
    </xf>
    <xf numFmtId="0" fontId="36" fillId="0" borderId="0">
      <alignment vertical="center"/>
    </xf>
    <xf numFmtId="0" fontId="0" fillId="0" borderId="0"/>
    <xf numFmtId="0" fontId="88" fillId="0" borderId="0">
      <alignment vertical="center"/>
    </xf>
    <xf numFmtId="0" fontId="36" fillId="0" borderId="0">
      <alignment vertical="center"/>
    </xf>
    <xf numFmtId="0" fontId="0" fillId="0" borderId="0"/>
  </cellStyleXfs>
  <cellXfs count="526">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horizontal="left" vertical="center" wrapText="1"/>
    </xf>
    <xf numFmtId="0" fontId="5" fillId="0" borderId="0" xfId="0" applyFont="1" applyFill="1" applyAlignment="1">
      <alignment horizontal="centerContinuous" vertical="center" wrapText="1"/>
    </xf>
    <xf numFmtId="0" fontId="5" fillId="0" borderId="0" xfId="0" applyFont="1" applyFill="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179" fontId="8" fillId="0" borderId="0" xfId="0" applyNumberFormat="1" applyFont="1" applyFill="1" applyBorder="1" applyAlignment="1">
      <alignment horizontal="right" vertical="center" wrapText="1"/>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10" fillId="0" borderId="2" xfId="0" applyFont="1" applyFill="1" applyBorder="1" applyAlignment="1">
      <alignment horizontal="left" vertical="center"/>
    </xf>
    <xf numFmtId="0" fontId="9" fillId="0" borderId="2" xfId="0" applyFont="1" applyFill="1" applyBorder="1" applyAlignment="1">
      <alignment horizontal="right" vertical="center"/>
    </xf>
    <xf numFmtId="43" fontId="11" fillId="0" borderId="2" xfId="8" applyFont="1" applyFill="1" applyBorder="1" applyAlignment="1">
      <alignment horizontal="right" vertical="center"/>
    </xf>
    <xf numFmtId="43" fontId="12" fillId="0" borderId="2" xfId="8" applyFont="1" applyFill="1" applyBorder="1" applyAlignment="1">
      <alignment horizontal="right" vertical="center"/>
    </xf>
    <xf numFmtId="4" fontId="9" fillId="0" borderId="2" xfId="0" applyNumberFormat="1" applyFont="1" applyFill="1" applyBorder="1" applyAlignment="1">
      <alignment horizontal="right" vertical="center"/>
    </xf>
    <xf numFmtId="0" fontId="13" fillId="0" borderId="0" xfId="0" applyFont="1" applyFill="1" applyAlignment="1">
      <alignment vertical="center"/>
    </xf>
    <xf numFmtId="0" fontId="14" fillId="0" borderId="0" xfId="0" applyFont="1" applyFill="1" applyAlignment="1">
      <alignment horizontal="center" vertical="center"/>
    </xf>
    <xf numFmtId="0" fontId="14" fillId="0" borderId="0" xfId="0" applyFont="1" applyFill="1" applyAlignment="1">
      <alignment vertical="center"/>
    </xf>
    <xf numFmtId="0" fontId="15" fillId="0" borderId="0" xfId="0" applyFont="1" applyFill="1" applyAlignment="1">
      <alignment vertical="center"/>
    </xf>
    <xf numFmtId="0" fontId="16" fillId="0" borderId="0" xfId="0" applyFont="1" applyFill="1" applyAlignment="1">
      <alignment horizontal="center" vertical="center"/>
    </xf>
    <xf numFmtId="0" fontId="16" fillId="0" borderId="0" xfId="0" applyFont="1" applyFill="1" applyAlignment="1">
      <alignment horizontal="justify" vertical="center"/>
    </xf>
    <xf numFmtId="0" fontId="16" fillId="0" borderId="0" xfId="0" applyFont="1" applyFill="1" applyAlignment="1">
      <alignment vertical="center"/>
    </xf>
    <xf numFmtId="0" fontId="5" fillId="0" borderId="0" xfId="0" applyFont="1" applyFill="1" applyAlignment="1">
      <alignment horizontal="center" vertical="center" wrapText="1"/>
    </xf>
    <xf numFmtId="0" fontId="13" fillId="0" borderId="0" xfId="0" applyFont="1" applyFill="1" applyAlignment="1">
      <alignment horizontal="center" vertical="center"/>
    </xf>
    <xf numFmtId="0" fontId="8" fillId="0" borderId="0" xfId="0" applyFont="1" applyFill="1" applyBorder="1" applyAlignment="1">
      <alignment vertical="center" wrapText="1"/>
    </xf>
    <xf numFmtId="0" fontId="14" fillId="0" borderId="2" xfId="0"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2" xfId="0" applyFont="1" applyFill="1" applyBorder="1" applyAlignment="1">
      <alignment horizontal="center" vertical="center"/>
    </xf>
    <xf numFmtId="177" fontId="17" fillId="0" borderId="2" xfId="0" applyNumberFormat="1" applyFont="1" applyFill="1" applyBorder="1" applyAlignment="1">
      <alignment vertical="center" wrapText="1"/>
    </xf>
    <xf numFmtId="0" fontId="17" fillId="0" borderId="2" xfId="0" applyFont="1" applyFill="1" applyBorder="1" applyAlignment="1">
      <alignment vertical="center" wrapText="1"/>
    </xf>
    <xf numFmtId="0" fontId="17" fillId="0" borderId="2" xfId="0" applyFont="1" applyFill="1" applyBorder="1" applyAlignment="1">
      <alignment vertical="center"/>
    </xf>
    <xf numFmtId="0" fontId="15" fillId="0" borderId="0" xfId="0" applyFont="1" applyFill="1" applyAlignment="1">
      <alignment horizontal="justify" vertical="center" wrapText="1"/>
    </xf>
    <xf numFmtId="0" fontId="18" fillId="0" borderId="0" xfId="0" applyFont="1" applyFill="1" applyAlignment="1">
      <alignment vertical="center"/>
    </xf>
    <xf numFmtId="0" fontId="19" fillId="0" borderId="0" xfId="0" applyFont="1" applyFill="1" applyAlignment="1">
      <alignment vertical="center"/>
    </xf>
    <xf numFmtId="0" fontId="20" fillId="0" borderId="0" xfId="0" applyFont="1" applyFill="1" applyAlignment="1">
      <alignment vertical="center"/>
    </xf>
    <xf numFmtId="0" fontId="8" fillId="0" borderId="0" xfId="0" applyFont="1" applyFill="1" applyBorder="1" applyAlignment="1">
      <alignment horizontal="right" vertical="center" wrapText="1"/>
    </xf>
    <xf numFmtId="0" fontId="21" fillId="0" borderId="2" xfId="0" applyFont="1" applyFill="1" applyBorder="1" applyAlignment="1">
      <alignment vertical="center" wrapText="1"/>
    </xf>
    <xf numFmtId="180" fontId="21" fillId="0" borderId="2" xfId="0" applyNumberFormat="1" applyFont="1" applyFill="1" applyBorder="1" applyAlignment="1">
      <alignment horizontal="right" vertical="center" wrapText="1"/>
    </xf>
    <xf numFmtId="180" fontId="17" fillId="0" borderId="2" xfId="0" applyNumberFormat="1" applyFont="1" applyFill="1" applyBorder="1" applyAlignment="1">
      <alignment horizontal="right" vertical="center" wrapText="1"/>
    </xf>
    <xf numFmtId="0" fontId="22" fillId="0" borderId="2" xfId="0" applyFont="1" applyFill="1" applyBorder="1" applyAlignment="1">
      <alignment vertical="center" wrapText="1"/>
    </xf>
    <xf numFmtId="0" fontId="23" fillId="0" borderId="2" xfId="0" applyFont="1" applyFill="1" applyBorder="1" applyAlignment="1">
      <alignment horizontal="center" vertical="center" wrapText="1"/>
    </xf>
    <xf numFmtId="180" fontId="23" fillId="0" borderId="2" xfId="0" applyNumberFormat="1" applyFont="1" applyFill="1" applyBorder="1" applyAlignment="1">
      <alignment horizontal="right" vertical="center" wrapText="1"/>
    </xf>
    <xf numFmtId="0" fontId="23" fillId="0" borderId="2" xfId="0" applyFont="1" applyFill="1" applyBorder="1" applyAlignment="1">
      <alignment vertical="center" wrapText="1"/>
    </xf>
    <xf numFmtId="180" fontId="22" fillId="0" borderId="2" xfId="0" applyNumberFormat="1" applyFont="1" applyFill="1" applyBorder="1" applyAlignment="1">
      <alignment horizontal="right" vertical="center" wrapText="1"/>
    </xf>
    <xf numFmtId="0" fontId="2" fillId="0" borderId="0" xfId="0" applyFont="1" applyFill="1" applyAlignment="1">
      <alignment horizontal="center" vertical="center"/>
    </xf>
    <xf numFmtId="0" fontId="24" fillId="0" borderId="0" xfId="0" applyFont="1" applyFill="1" applyAlignment="1">
      <alignment horizontal="right" vertical="center"/>
    </xf>
    <xf numFmtId="0" fontId="25" fillId="0" borderId="0" xfId="0" applyFont="1" applyFill="1" applyAlignment="1">
      <alignment horizontal="center" vertical="center"/>
    </xf>
    <xf numFmtId="0" fontId="25" fillId="0" borderId="0" xfId="0" applyFont="1" applyFill="1" applyAlignment="1">
      <alignment vertical="center"/>
    </xf>
    <xf numFmtId="0" fontId="0" fillId="0" borderId="0" xfId="0" applyFont="1" applyFill="1" applyBorder="1" applyAlignment="1">
      <alignment horizontal="right" vertical="center" wrapText="1"/>
    </xf>
    <xf numFmtId="179" fontId="0" fillId="0" borderId="0" xfId="0" applyNumberFormat="1" applyFont="1" applyFill="1" applyBorder="1" applyAlignment="1">
      <alignment horizontal="right" vertical="center" wrapText="1"/>
    </xf>
    <xf numFmtId="0" fontId="25" fillId="0" borderId="2" xfId="0" applyFont="1" applyFill="1" applyBorder="1" applyAlignment="1">
      <alignment horizontal="center" vertical="center"/>
    </xf>
    <xf numFmtId="0" fontId="23" fillId="0" borderId="2" xfId="0" applyFont="1" applyFill="1" applyBorder="1" applyAlignment="1">
      <alignment horizontal="center" vertical="center"/>
    </xf>
    <xf numFmtId="177" fontId="23" fillId="0" borderId="2" xfId="0" applyNumberFormat="1" applyFont="1" applyFill="1" applyBorder="1" applyAlignment="1">
      <alignment horizontal="center" vertical="center" wrapText="1"/>
    </xf>
    <xf numFmtId="177" fontId="23" fillId="0" borderId="2" xfId="0" applyNumberFormat="1" applyFont="1" applyFill="1" applyBorder="1" applyAlignment="1">
      <alignment vertical="center" wrapText="1"/>
    </xf>
    <xf numFmtId="0" fontId="25" fillId="0" borderId="2" xfId="0" applyFont="1" applyFill="1" applyBorder="1" applyAlignment="1">
      <alignment vertical="center"/>
    </xf>
    <xf numFmtId="0" fontId="26" fillId="0" borderId="0" xfId="0" applyFont="1" applyFill="1" applyAlignment="1">
      <alignment horizontal="left" vertical="center"/>
    </xf>
    <xf numFmtId="0" fontId="27" fillId="0" borderId="0" xfId="0" applyFont="1" applyFill="1" applyAlignment="1">
      <alignment horizontal="center" vertical="center"/>
    </xf>
    <xf numFmtId="0" fontId="28" fillId="0" borderId="0" xfId="0" applyFont="1" applyFill="1" applyAlignment="1">
      <alignment horizontal="right" vertical="center"/>
    </xf>
    <xf numFmtId="0" fontId="10" fillId="0" borderId="0" xfId="0" applyFont="1" applyFill="1" applyAlignment="1">
      <alignment vertical="center"/>
    </xf>
    <xf numFmtId="0" fontId="9" fillId="0" borderId="0" xfId="0" applyFont="1" applyFill="1" applyAlignment="1">
      <alignment vertical="center"/>
    </xf>
    <xf numFmtId="0" fontId="4" fillId="0" borderId="0" xfId="0" applyFont="1" applyFill="1" applyBorder="1" applyAlignment="1">
      <alignment horizontal="left" vertical="center" wrapText="1"/>
    </xf>
    <xf numFmtId="0" fontId="0" fillId="0" borderId="0" xfId="0" applyFill="1" applyBorder="1" applyAlignment="1">
      <alignment horizontal="right" vertical="center" wrapText="1"/>
    </xf>
    <xf numFmtId="0" fontId="22" fillId="0" borderId="2" xfId="0" applyFont="1" applyFill="1" applyBorder="1" applyAlignment="1">
      <alignment horizontal="center" vertical="center" wrapText="1"/>
    </xf>
    <xf numFmtId="0" fontId="10" fillId="0" borderId="0" xfId="0" applyFont="1" applyFill="1" applyAlignment="1">
      <alignment horizontal="justify" vertical="center" wrapText="1"/>
    </xf>
    <xf numFmtId="0" fontId="29" fillId="0" borderId="0" xfId="0" applyFont="1" applyFill="1" applyBorder="1" applyAlignment="1">
      <alignment horizontal="left" vertical="center" wrapText="1"/>
    </xf>
    <xf numFmtId="0" fontId="30" fillId="0" borderId="0" xfId="0" applyFont="1" applyFill="1" applyBorder="1" applyAlignment="1">
      <alignment horizontal="center" vertical="center" wrapText="1"/>
    </xf>
    <xf numFmtId="0" fontId="31" fillId="0" borderId="0" xfId="0" applyFont="1" applyFill="1" applyBorder="1" applyAlignment="1">
      <alignment horizontal="right" vertical="center" wrapText="1"/>
    </xf>
    <xf numFmtId="0" fontId="16" fillId="0" borderId="0" xfId="0" applyFont="1" applyFill="1" applyBorder="1" applyAlignment="1">
      <alignment vertical="center" wrapText="1"/>
    </xf>
    <xf numFmtId="0" fontId="16" fillId="0" borderId="0" xfId="0" applyFont="1" applyFill="1" applyBorder="1" applyAlignment="1">
      <alignment horizontal="left" vertical="center" wrapText="1"/>
    </xf>
    <xf numFmtId="183" fontId="16" fillId="0" borderId="0" xfId="0" applyNumberFormat="1" applyFont="1" applyFill="1" applyBorder="1" applyAlignment="1">
      <alignment horizontal="center" vertical="center" wrapText="1"/>
    </xf>
    <xf numFmtId="9" fontId="16" fillId="0" borderId="0" xfId="0" applyNumberFormat="1" applyFont="1" applyFill="1" applyBorder="1" applyAlignment="1">
      <alignment horizontal="center" vertical="center" wrapText="1"/>
    </xf>
    <xf numFmtId="0" fontId="29" fillId="0" borderId="0" xfId="0" applyFont="1" applyFill="1" applyBorder="1" applyAlignment="1">
      <alignment horizontal="left" vertical="center"/>
    </xf>
    <xf numFmtId="183" fontId="29" fillId="0" borderId="0" xfId="0" applyNumberFormat="1" applyFont="1" applyFill="1" applyBorder="1" applyAlignment="1">
      <alignment horizontal="left" vertical="center" wrapText="1"/>
    </xf>
    <xf numFmtId="9" fontId="29" fillId="0" borderId="0" xfId="0" applyNumberFormat="1" applyFont="1" applyFill="1" applyBorder="1" applyAlignment="1">
      <alignment horizontal="left" vertical="center" wrapText="1"/>
    </xf>
    <xf numFmtId="183" fontId="0" fillId="0" borderId="0" xfId="0" applyNumberFormat="1" applyFont="1" applyFill="1" applyBorder="1" applyAlignment="1">
      <alignment horizontal="right" vertical="center" wrapText="1"/>
    </xf>
    <xf numFmtId="0" fontId="32" fillId="0" borderId="0" xfId="0" applyFont="1" applyFill="1" applyBorder="1" applyAlignment="1">
      <alignment horizontal="right" vertical="center" wrapText="1"/>
    </xf>
    <xf numFmtId="0" fontId="33" fillId="0" borderId="2" xfId="0" applyNumberFormat="1" applyFont="1" applyFill="1" applyBorder="1" applyAlignment="1" applyProtection="1">
      <alignment horizontal="center" vertical="center" wrapText="1"/>
    </xf>
    <xf numFmtId="0" fontId="33" fillId="0" borderId="3" xfId="0" applyNumberFormat="1" applyFont="1" applyFill="1" applyBorder="1" applyAlignment="1" applyProtection="1">
      <alignment horizontal="center" vertical="center" wrapText="1"/>
    </xf>
    <xf numFmtId="183" fontId="0" fillId="0" borderId="4" xfId="0" applyNumberFormat="1" applyFont="1" applyFill="1" applyBorder="1" applyAlignment="1" applyProtection="1">
      <alignment horizontal="center" vertical="center" wrapText="1"/>
    </xf>
    <xf numFmtId="183" fontId="0" fillId="0" borderId="5" xfId="0" applyNumberFormat="1" applyFont="1" applyFill="1" applyBorder="1" applyAlignment="1" applyProtection="1">
      <alignment horizontal="center" vertical="center" wrapText="1"/>
    </xf>
    <xf numFmtId="183" fontId="0" fillId="0" borderId="6" xfId="0" applyNumberFormat="1" applyFont="1" applyFill="1" applyBorder="1" applyAlignment="1" applyProtection="1">
      <alignment horizontal="center" vertical="center" wrapText="1"/>
    </xf>
    <xf numFmtId="183" fontId="0" fillId="0" borderId="2" xfId="0" applyNumberFormat="1" applyFont="1" applyFill="1" applyBorder="1" applyAlignment="1" applyProtection="1">
      <alignment horizontal="center" vertical="center" wrapText="1"/>
    </xf>
    <xf numFmtId="9" fontId="0" fillId="0" borderId="2" xfId="0" applyNumberFormat="1" applyFont="1" applyFill="1" applyBorder="1" applyAlignment="1" applyProtection="1">
      <alignment horizontal="center" vertical="center" wrapText="1"/>
    </xf>
    <xf numFmtId="0" fontId="33" fillId="0" borderId="7" xfId="0" applyNumberFormat="1" applyFont="1" applyFill="1" applyBorder="1" applyAlignment="1" applyProtection="1">
      <alignment horizontal="center" vertical="center" wrapText="1"/>
    </xf>
    <xf numFmtId="183" fontId="0" fillId="0" borderId="2" xfId="0" applyNumberFormat="1" applyFont="1" applyFill="1" applyBorder="1" applyAlignment="1">
      <alignment horizontal="center" vertical="center" wrapText="1"/>
    </xf>
    <xf numFmtId="9" fontId="0" fillId="0" borderId="2" xfId="0" applyNumberFormat="1" applyFont="1" applyFill="1" applyBorder="1" applyAlignment="1">
      <alignment horizontal="center" vertical="center" wrapText="1"/>
    </xf>
    <xf numFmtId="0" fontId="34" fillId="0" borderId="2" xfId="0" applyNumberFormat="1" applyFont="1" applyFill="1" applyBorder="1" applyAlignment="1" applyProtection="1">
      <alignment horizontal="center" vertical="center" wrapText="1"/>
    </xf>
    <xf numFmtId="0" fontId="34" fillId="0" borderId="7" xfId="0" applyNumberFormat="1" applyFont="1" applyFill="1" applyBorder="1" applyAlignment="1" applyProtection="1">
      <alignment horizontal="center" vertical="center" wrapText="1"/>
    </xf>
    <xf numFmtId="183" fontId="35" fillId="0" borderId="2" xfId="0" applyNumberFormat="1" applyFont="1" applyFill="1" applyBorder="1" applyAlignment="1" applyProtection="1">
      <alignment horizontal="center" vertical="center" wrapText="1"/>
    </xf>
    <xf numFmtId="183" fontId="35" fillId="0" borderId="2" xfId="0" applyNumberFormat="1" applyFont="1" applyFill="1" applyBorder="1" applyAlignment="1">
      <alignment horizontal="center" vertical="center" wrapText="1"/>
    </xf>
    <xf numFmtId="9" fontId="35" fillId="0" borderId="2" xfId="0" applyNumberFormat="1" applyFont="1" applyFill="1" applyBorder="1" applyAlignment="1">
      <alignment horizontal="center" vertical="center" wrapText="1"/>
    </xf>
    <xf numFmtId="0" fontId="16" fillId="0" borderId="2" xfId="0" applyFont="1" applyFill="1" applyBorder="1" applyAlignment="1">
      <alignment vertical="center" wrapText="1"/>
    </xf>
    <xf numFmtId="183" fontId="16" fillId="0" borderId="2" xfId="0" applyNumberFormat="1" applyFont="1" applyFill="1" applyBorder="1" applyAlignment="1">
      <alignment vertical="center" wrapText="1"/>
    </xf>
    <xf numFmtId="9" fontId="23" fillId="0" borderId="2" xfId="0" applyNumberFormat="1" applyFont="1" applyFill="1" applyBorder="1" applyAlignment="1">
      <alignment vertical="center" wrapText="1"/>
    </xf>
    <xf numFmtId="0" fontId="25" fillId="0" borderId="0" xfId="0" applyFont="1" applyFill="1" applyAlignment="1">
      <alignment horizontal="justify" vertical="center" wrapText="1"/>
    </xf>
    <xf numFmtId="9" fontId="0" fillId="0" borderId="3" xfId="0" applyNumberFormat="1" applyFont="1" applyFill="1" applyBorder="1" applyAlignment="1">
      <alignment horizontal="center" vertical="center" wrapText="1"/>
    </xf>
    <xf numFmtId="9" fontId="0" fillId="0" borderId="7" xfId="0" applyNumberFormat="1" applyFont="1" applyFill="1" applyBorder="1" applyAlignment="1">
      <alignment horizontal="center" vertical="center" wrapText="1"/>
    </xf>
    <xf numFmtId="9" fontId="35" fillId="0" borderId="7" xfId="0" applyNumberFormat="1" applyFont="1" applyFill="1" applyBorder="1" applyAlignment="1">
      <alignment horizontal="center" vertical="center" wrapText="1"/>
    </xf>
    <xf numFmtId="0" fontId="0" fillId="0" borderId="0" xfId="0" applyAlignment="1">
      <alignment vertical="center"/>
    </xf>
    <xf numFmtId="0" fontId="10" fillId="0" borderId="2" xfId="0" applyFont="1" applyFill="1" applyBorder="1" applyAlignment="1">
      <alignment horizontal="center" vertical="center"/>
    </xf>
    <xf numFmtId="0" fontId="9" fillId="0" borderId="2" xfId="0" applyFont="1" applyFill="1" applyBorder="1" applyAlignment="1">
      <alignment horizontal="justify" vertical="center"/>
    </xf>
    <xf numFmtId="0" fontId="10" fillId="0" borderId="2" xfId="0" applyFont="1" applyFill="1" applyBorder="1" applyAlignment="1">
      <alignment horizontal="justify" vertical="center"/>
    </xf>
    <xf numFmtId="0" fontId="10" fillId="0" borderId="0" xfId="0" applyFont="1" applyFill="1" applyAlignment="1">
      <alignment vertical="center" wrapText="1"/>
    </xf>
    <xf numFmtId="0" fontId="5" fillId="0" borderId="0" xfId="0" applyFont="1" applyFill="1" applyBorder="1" applyAlignment="1">
      <alignment horizontal="center" vertical="center" wrapText="1"/>
    </xf>
    <xf numFmtId="0" fontId="22" fillId="0" borderId="2" xfId="0" applyFont="1" applyFill="1" applyBorder="1" applyAlignment="1">
      <alignment horizontal="left" vertical="center" wrapText="1"/>
    </xf>
    <xf numFmtId="0" fontId="23" fillId="0" borderId="2" xfId="0" applyFont="1" applyFill="1" applyBorder="1" applyAlignment="1">
      <alignment horizontal="left" vertical="center" wrapText="1"/>
    </xf>
    <xf numFmtId="180" fontId="22" fillId="0" borderId="2" xfId="0" applyNumberFormat="1" applyFont="1" applyFill="1" applyBorder="1" applyAlignment="1">
      <alignment vertical="center" wrapText="1"/>
    </xf>
    <xf numFmtId="180" fontId="22" fillId="0" borderId="2" xfId="0" applyNumberFormat="1" applyFont="1" applyFill="1" applyBorder="1" applyAlignment="1">
      <alignment horizontal="center" vertical="center" wrapText="1"/>
    </xf>
    <xf numFmtId="180" fontId="23" fillId="0" borderId="2" xfId="0" applyNumberFormat="1" applyFont="1" applyFill="1" applyBorder="1" applyAlignment="1">
      <alignment vertical="center" wrapText="1"/>
    </xf>
    <xf numFmtId="0" fontId="4" fillId="0" borderId="0" xfId="0" applyFont="1" applyFill="1" applyBorder="1" applyAlignment="1">
      <alignment horizontal="left" vertical="center"/>
    </xf>
    <xf numFmtId="184" fontId="22" fillId="0" borderId="2" xfId="0" applyNumberFormat="1" applyFont="1" applyFill="1" applyBorder="1" applyAlignment="1">
      <alignment vertical="center" wrapText="1"/>
    </xf>
    <xf numFmtId="184" fontId="23" fillId="0" borderId="2" xfId="0" applyNumberFormat="1" applyFont="1" applyFill="1" applyBorder="1" applyAlignment="1">
      <alignment vertical="center" wrapText="1"/>
    </xf>
    <xf numFmtId="180" fontId="23" fillId="0" borderId="2" xfId="0" applyNumberFormat="1" applyFont="1" applyFill="1" applyBorder="1" applyAlignment="1">
      <alignment horizontal="center" vertical="center" wrapText="1"/>
    </xf>
    <xf numFmtId="184" fontId="23" fillId="0" borderId="2" xfId="0" applyNumberFormat="1" applyFont="1" applyFill="1" applyBorder="1" applyAlignment="1">
      <alignment horizontal="center" vertical="center" wrapText="1"/>
    </xf>
    <xf numFmtId="0" fontId="4" fillId="0" borderId="0" xfId="60" applyFont="1" applyFill="1" applyAlignment="1">
      <alignment horizontal="left" vertical="center"/>
    </xf>
    <xf numFmtId="0" fontId="5" fillId="0" borderId="0" xfId="14" applyFont="1" applyFill="1" applyAlignment="1">
      <alignment horizontal="center" vertical="center"/>
    </xf>
    <xf numFmtId="0" fontId="0" fillId="0" borderId="0" xfId="14" applyFont="1" applyFill="1" applyAlignment="1">
      <alignment horizontal="right" vertical="center"/>
    </xf>
    <xf numFmtId="0" fontId="23" fillId="0" borderId="0" xfId="14" applyFont="1" applyFill="1">
      <alignment vertical="center"/>
    </xf>
    <xf numFmtId="0" fontId="36" fillId="0" borderId="0" xfId="0" applyFont="1" applyFill="1" applyAlignment="1">
      <alignment vertical="center"/>
    </xf>
    <xf numFmtId="0" fontId="37" fillId="0" borderId="0" xfId="0" applyFont="1" applyFill="1" applyAlignment="1">
      <alignment vertical="center"/>
    </xf>
    <xf numFmtId="0" fontId="33" fillId="0" borderId="0" xfId="14" applyFont="1" applyFill="1">
      <alignment vertical="center"/>
    </xf>
    <xf numFmtId="0" fontId="0" fillId="0" borderId="0" xfId="14" applyFont="1" applyFill="1">
      <alignment vertical="center"/>
    </xf>
    <xf numFmtId="0" fontId="4" fillId="0" borderId="0" xfId="79" applyFont="1" applyFill="1" applyAlignment="1" applyProtection="1">
      <alignment horizontal="left" vertical="center"/>
      <protection locked="0"/>
    </xf>
    <xf numFmtId="178" fontId="4" fillId="0" borderId="0" xfId="60" applyNumberFormat="1" applyFont="1" applyFill="1" applyAlignment="1">
      <alignment horizontal="left" vertical="center"/>
    </xf>
    <xf numFmtId="0" fontId="5" fillId="0" borderId="0" xfId="14" applyFont="1" applyFill="1" applyAlignment="1">
      <alignment horizontal="center" vertical="center" wrapText="1"/>
    </xf>
    <xf numFmtId="0" fontId="33" fillId="0" borderId="0" xfId="14" applyFont="1" applyFill="1" applyAlignment="1">
      <alignment horizontal="right" vertical="center"/>
    </xf>
    <xf numFmtId="0" fontId="22" fillId="0" borderId="3" xfId="64" applyNumberFormat="1" applyFont="1" applyFill="1" applyBorder="1" applyAlignment="1" applyProtection="1">
      <alignment horizontal="center" vertical="center"/>
    </xf>
    <xf numFmtId="0" fontId="22" fillId="0" borderId="8" xfId="64" applyNumberFormat="1" applyFont="1" applyFill="1" applyBorder="1" applyAlignment="1" applyProtection="1">
      <alignment horizontal="center" vertical="center"/>
    </xf>
    <xf numFmtId="0" fontId="22" fillId="0" borderId="2" xfId="64" applyNumberFormat="1" applyFont="1" applyFill="1" applyBorder="1" applyAlignment="1" applyProtection="1">
      <alignment horizontal="center" vertical="center"/>
    </xf>
    <xf numFmtId="0" fontId="22" fillId="0" borderId="2" xfId="0" applyFont="1" applyFill="1" applyBorder="1" applyAlignment="1">
      <alignment vertical="center"/>
    </xf>
    <xf numFmtId="0" fontId="23" fillId="0" borderId="2" xfId="0" applyFont="1" applyFill="1" applyBorder="1" applyAlignment="1">
      <alignment horizontal="left" vertical="center" indent="1"/>
    </xf>
    <xf numFmtId="0" fontId="23" fillId="0" borderId="2" xfId="0" applyFont="1" applyFill="1" applyBorder="1" applyAlignment="1">
      <alignment vertical="center"/>
    </xf>
    <xf numFmtId="0" fontId="38" fillId="0" borderId="2" xfId="58" applyFont="1" applyFill="1" applyBorder="1" applyAlignment="1">
      <alignment horizontal="left" vertical="center" wrapText="1" indent="2"/>
    </xf>
    <xf numFmtId="0" fontId="23" fillId="0" borderId="2" xfId="0" applyFont="1" applyFill="1" applyBorder="1" applyAlignment="1">
      <alignment horizontal="left" vertical="center" indent="2"/>
    </xf>
    <xf numFmtId="0" fontId="38" fillId="0" borderId="2" xfId="58" applyFont="1" applyFill="1" applyBorder="1" applyAlignment="1">
      <alignment vertical="center" wrapText="1"/>
    </xf>
    <xf numFmtId="0" fontId="22" fillId="0" borderId="2" xfId="0" applyFont="1" applyFill="1" applyBorder="1" applyAlignment="1">
      <alignment horizontal="center" vertical="center"/>
    </xf>
    <xf numFmtId="177" fontId="22" fillId="0" borderId="2" xfId="0" applyNumberFormat="1" applyFont="1" applyFill="1" applyBorder="1" applyAlignment="1">
      <alignment horizontal="center" vertical="center"/>
    </xf>
    <xf numFmtId="0" fontId="36" fillId="0" borderId="0" xfId="14" applyFont="1" applyFill="1" applyAlignment="1">
      <alignment horizontal="left" vertical="center" wrapText="1"/>
    </xf>
    <xf numFmtId="0" fontId="36" fillId="0" borderId="0" xfId="0" applyFont="1" applyFill="1" applyAlignment="1" applyProtection="1">
      <alignment vertical="center"/>
      <protection locked="0"/>
    </xf>
    <xf numFmtId="0" fontId="39" fillId="0" borderId="0" xfId="14" applyFont="1" applyFill="1">
      <alignment vertical="center"/>
    </xf>
    <xf numFmtId="178" fontId="22" fillId="0" borderId="2" xfId="62" applyNumberFormat="1" applyFont="1" applyFill="1" applyBorder="1" applyAlignment="1">
      <alignment horizontal="center" vertical="center"/>
    </xf>
    <xf numFmtId="0" fontId="22" fillId="0" borderId="2" xfId="14" applyFont="1" applyFill="1" applyBorder="1" applyAlignment="1">
      <alignment horizontal="center" vertical="center" wrapText="1"/>
    </xf>
    <xf numFmtId="0" fontId="22" fillId="0" borderId="2" xfId="58" applyFont="1" applyFill="1" applyBorder="1" applyAlignment="1">
      <alignment horizontal="justify" vertical="center" wrapText="1"/>
    </xf>
    <xf numFmtId="0" fontId="22" fillId="0" borderId="2" xfId="0" applyFont="1" applyFill="1" applyBorder="1" applyAlignment="1">
      <alignment horizontal="right" vertical="center" wrapText="1"/>
    </xf>
    <xf numFmtId="0" fontId="23" fillId="0" borderId="2" xfId="0" applyFont="1" applyFill="1" applyBorder="1" applyAlignment="1">
      <alignment horizontal="right" vertical="center" wrapText="1"/>
    </xf>
    <xf numFmtId="0" fontId="33" fillId="0" borderId="0" xfId="14" applyFont="1" applyFill="1" applyProtection="1">
      <alignment vertical="center"/>
      <protection locked="0"/>
    </xf>
    <xf numFmtId="0" fontId="40" fillId="0" borderId="2" xfId="0" applyFont="1" applyFill="1" applyBorder="1" applyAlignment="1">
      <alignment horizontal="right" vertical="center" wrapText="1"/>
    </xf>
    <xf numFmtId="0" fontId="22" fillId="0" borderId="2" xfId="58" applyFont="1" applyFill="1" applyBorder="1" applyAlignment="1">
      <alignment horizontal="center" vertical="center" wrapText="1"/>
    </xf>
    <xf numFmtId="0" fontId="41" fillId="0" borderId="0" xfId="14" applyFont="1" applyFill="1">
      <alignment vertical="center"/>
    </xf>
    <xf numFmtId="0" fontId="42" fillId="0" borderId="2" xfId="0" applyFont="1" applyFill="1" applyBorder="1" applyAlignment="1">
      <alignment horizontal="right" vertical="center" wrapText="1"/>
    </xf>
    <xf numFmtId="0" fontId="23" fillId="0" borderId="2" xfId="0" applyFont="1" applyFill="1" applyBorder="1" applyAlignment="1">
      <alignment horizontal="left" vertical="center"/>
    </xf>
    <xf numFmtId="0" fontId="43" fillId="0" borderId="0" xfId="0" applyFont="1" applyFill="1" applyAlignment="1">
      <alignment horizontal="center" vertical="center"/>
    </xf>
    <xf numFmtId="0" fontId="33" fillId="0" borderId="0" xfId="0" applyFont="1" applyFill="1" applyAlignment="1">
      <alignment horizontal="right" vertical="center"/>
    </xf>
    <xf numFmtId="0" fontId="27" fillId="0" borderId="0" xfId="0" applyFont="1" applyFill="1" applyAlignment="1">
      <alignment horizontal="center" vertical="center" wrapText="1"/>
    </xf>
    <xf numFmtId="0" fontId="43" fillId="0" borderId="0" xfId="0" applyFont="1" applyFill="1" applyAlignment="1">
      <alignment horizontal="center" vertical="center" wrapText="1"/>
    </xf>
    <xf numFmtId="0" fontId="43" fillId="0" borderId="0" xfId="14" applyFont="1" applyFill="1" applyAlignment="1">
      <alignment horizontal="center" vertical="center"/>
    </xf>
    <xf numFmtId="0" fontId="27" fillId="0" borderId="0" xfId="14" applyFont="1" applyFill="1" applyAlignment="1">
      <alignment horizontal="center" vertical="center" wrapText="1"/>
    </xf>
    <xf numFmtId="0" fontId="43" fillId="0" borderId="0" xfId="14" applyFont="1" applyFill="1" applyAlignment="1">
      <alignment horizontal="center" vertical="center" wrapText="1"/>
    </xf>
    <xf numFmtId="178" fontId="37" fillId="0" borderId="2" xfId="62" applyNumberFormat="1" applyFont="1" applyFill="1" applyBorder="1" applyAlignment="1">
      <alignment horizontal="center" vertical="center"/>
    </xf>
    <xf numFmtId="0" fontId="37" fillId="0" borderId="2" xfId="14" applyFont="1" applyFill="1" applyBorder="1" applyAlignment="1">
      <alignment horizontal="center" vertical="center" wrapText="1"/>
    </xf>
    <xf numFmtId="0" fontId="43" fillId="0" borderId="0" xfId="0" applyFont="1" applyFill="1" applyBorder="1" applyAlignment="1">
      <alignment horizontal="center" vertical="center"/>
    </xf>
    <xf numFmtId="0" fontId="33" fillId="0" borderId="0" xfId="0" applyFont="1" applyFill="1" applyBorder="1" applyAlignment="1">
      <alignment horizontal="right" vertical="center"/>
    </xf>
    <xf numFmtId="0" fontId="36" fillId="0" borderId="0" xfId="0" applyFont="1" applyFill="1" applyBorder="1" applyAlignment="1">
      <alignment vertical="center"/>
    </xf>
    <xf numFmtId="0" fontId="5" fillId="0" borderId="0" xfId="74" applyFont="1" applyFill="1" applyAlignment="1">
      <alignment horizontal="center" vertical="center" wrapText="1"/>
    </xf>
    <xf numFmtId="0" fontId="5" fillId="0" borderId="0" xfId="74" applyFont="1" applyFill="1" applyAlignment="1">
      <alignment horizontal="center" vertical="center"/>
    </xf>
    <xf numFmtId="0" fontId="22" fillId="0" borderId="2" xfId="75" applyFont="1" applyFill="1" applyBorder="1" applyAlignment="1">
      <alignment horizontal="center" vertical="center"/>
    </xf>
    <xf numFmtId="0" fontId="22" fillId="0" borderId="2" xfId="75" applyFont="1" applyFill="1" applyBorder="1" applyAlignment="1">
      <alignment horizontal="center" vertical="center" wrapText="1"/>
    </xf>
    <xf numFmtId="0" fontId="23" fillId="0" borderId="2" xfId="13" applyFont="1" applyFill="1" applyBorder="1" applyAlignment="1">
      <alignment horizontal="left" vertical="center"/>
    </xf>
    <xf numFmtId="0" fontId="36" fillId="0" borderId="2" xfId="0" applyFont="1" applyFill="1" applyBorder="1" applyAlignment="1">
      <alignment vertical="center"/>
    </xf>
    <xf numFmtId="0" fontId="23" fillId="0" borderId="2" xfId="13" applyFont="1" applyFill="1" applyBorder="1" applyAlignment="1">
      <alignment horizontal="left" vertical="center" indent="2"/>
    </xf>
    <xf numFmtId="0" fontId="23" fillId="0" borderId="2" xfId="13" applyFont="1" applyFill="1" applyBorder="1" applyAlignment="1">
      <alignment vertical="center"/>
    </xf>
    <xf numFmtId="0" fontId="23" fillId="0" borderId="2" xfId="13" applyFont="1" applyFill="1" applyBorder="1" applyAlignment="1">
      <alignment horizontal="right" vertical="center"/>
    </xf>
    <xf numFmtId="0" fontId="22" fillId="0" borderId="4" xfId="13" applyFont="1" applyFill="1" applyBorder="1" applyAlignment="1">
      <alignment horizontal="center" vertical="center"/>
    </xf>
    <xf numFmtId="0" fontId="22" fillId="0" borderId="2" xfId="74" applyFont="1" applyFill="1" applyBorder="1" applyAlignment="1">
      <alignment horizontal="right" vertical="center" wrapText="1"/>
    </xf>
    <xf numFmtId="0" fontId="5" fillId="0" borderId="0" xfId="61" applyFont="1" applyFill="1" applyBorder="1" applyAlignment="1">
      <alignment horizontal="center" vertical="center"/>
    </xf>
    <xf numFmtId="0" fontId="0" fillId="0" borderId="0" xfId="61" applyFont="1" applyFill="1" applyBorder="1" applyAlignment="1">
      <alignment horizontal="right" vertical="center"/>
    </xf>
    <xf numFmtId="0" fontId="39" fillId="0" borderId="0" xfId="61" applyFont="1" applyFill="1" applyBorder="1" applyAlignment="1"/>
    <xf numFmtId="0" fontId="0" fillId="0" borderId="0" xfId="61" applyFont="1" applyFill="1" applyBorder="1" applyAlignment="1"/>
    <xf numFmtId="0" fontId="5" fillId="0" borderId="0" xfId="61" applyNumberFormat="1" applyFont="1" applyFill="1" applyBorder="1" applyAlignment="1" applyProtection="1">
      <alignment horizontal="center" vertical="center" wrapText="1"/>
    </xf>
    <xf numFmtId="0" fontId="0" fillId="0" borderId="9" xfId="61" applyNumberFormat="1" applyFont="1" applyFill="1" applyBorder="1" applyAlignment="1" applyProtection="1">
      <alignment horizontal="right" vertical="center"/>
    </xf>
    <xf numFmtId="0" fontId="22" fillId="0" borderId="2" xfId="61" applyNumberFormat="1" applyFont="1" applyFill="1" applyBorder="1" applyAlignment="1" applyProtection="1">
      <alignment horizontal="center" vertical="center"/>
    </xf>
    <xf numFmtId="177" fontId="22" fillId="0" borderId="2" xfId="14" applyNumberFormat="1" applyFont="1" applyFill="1" applyBorder="1" applyAlignment="1">
      <alignment horizontal="center" vertical="center" wrapText="1"/>
    </xf>
    <xf numFmtId="0" fontId="22" fillId="0" borderId="2" xfId="83" applyFont="1" applyFill="1" applyBorder="1" applyAlignment="1">
      <alignment vertical="center"/>
    </xf>
    <xf numFmtId="0" fontId="22" fillId="0" borderId="2" xfId="13" applyFont="1" applyFill="1" applyBorder="1" applyAlignment="1">
      <alignment horizontal="right" vertical="center"/>
    </xf>
    <xf numFmtId="0" fontId="22" fillId="0" borderId="4" xfId="13" applyFont="1" applyFill="1" applyBorder="1" applyAlignment="1">
      <alignment vertical="center"/>
    </xf>
    <xf numFmtId="0" fontId="23" fillId="0" borderId="2" xfId="83" applyFont="1" applyFill="1" applyBorder="1" applyAlignment="1">
      <alignment vertical="center"/>
    </xf>
    <xf numFmtId="0" fontId="23" fillId="0" borderId="4" xfId="13" applyFont="1" applyFill="1" applyBorder="1" applyAlignment="1">
      <alignment horizontal="left" vertical="center"/>
    </xf>
    <xf numFmtId="0" fontId="23" fillId="0" borderId="2" xfId="70" applyNumberFormat="1" applyFont="1" applyFill="1" applyBorder="1" applyAlignment="1" applyProtection="1">
      <alignment horizontal="left" vertical="center"/>
    </xf>
    <xf numFmtId="1" fontId="23" fillId="0" borderId="2" xfId="65" applyNumberFormat="1" applyFont="1" applyFill="1" applyBorder="1" applyAlignment="1" applyProtection="1">
      <alignment horizontal="right" vertical="center"/>
    </xf>
    <xf numFmtId="0" fontId="23" fillId="0" borderId="2" xfId="65" applyNumberFormat="1" applyFont="1" applyFill="1" applyBorder="1" applyAlignment="1" applyProtection="1">
      <alignment horizontal="left" vertical="center"/>
    </xf>
    <xf numFmtId="0" fontId="22" fillId="0" borderId="2" xfId="65" applyFont="1" applyFill="1" applyBorder="1" applyAlignment="1">
      <alignment horizontal="center" vertical="center"/>
    </xf>
    <xf numFmtId="0" fontId="22" fillId="0" borderId="2" xfId="65" applyFont="1" applyFill="1" applyBorder="1" applyAlignment="1">
      <alignment horizontal="right" vertical="center"/>
    </xf>
    <xf numFmtId="0" fontId="5" fillId="0" borderId="0" xfId="75" applyFont="1" applyFill="1" applyAlignment="1">
      <alignment horizontal="center" vertical="center"/>
    </xf>
    <xf numFmtId="0" fontId="0" fillId="0" borderId="0" xfId="75" applyFont="1" applyFill="1" applyAlignment="1">
      <alignment horizontal="right" vertical="center"/>
    </xf>
    <xf numFmtId="0" fontId="39" fillId="0" borderId="0" xfId="75" applyFont="1" applyFill="1">
      <alignment vertical="center"/>
    </xf>
    <xf numFmtId="0" fontId="23" fillId="0" borderId="0" xfId="30" applyFont="1" applyFill="1">
      <alignment vertical="center"/>
    </xf>
    <xf numFmtId="0" fontId="0" fillId="0" borderId="0" xfId="75" applyFont="1" applyFill="1">
      <alignment vertical="center"/>
    </xf>
    <xf numFmtId="0" fontId="5" fillId="0" borderId="0" xfId="75" applyFont="1" applyFill="1" applyAlignment="1" applyProtection="1">
      <alignment horizontal="center" vertical="center"/>
      <protection locked="0"/>
    </xf>
    <xf numFmtId="0" fontId="0" fillId="0" borderId="0" xfId="75" applyFont="1" applyFill="1" applyBorder="1" applyAlignment="1">
      <alignment horizontal="right" vertical="center"/>
    </xf>
    <xf numFmtId="0" fontId="23" fillId="0" borderId="4" xfId="13" applyFont="1" applyFill="1" applyBorder="1" applyAlignment="1">
      <alignment vertical="center"/>
    </xf>
    <xf numFmtId="0" fontId="23" fillId="0" borderId="4" xfId="13" applyFont="1" applyFill="1" applyBorder="1" applyAlignment="1">
      <alignment horizontal="left" vertical="center" indent="2"/>
    </xf>
    <xf numFmtId="0" fontId="23" fillId="0" borderId="2" xfId="74" applyFont="1" applyFill="1" applyBorder="1" applyAlignment="1">
      <alignment horizontal="right" vertical="center" wrapText="1"/>
    </xf>
    <xf numFmtId="0" fontId="22" fillId="0" borderId="2" xfId="32" applyFont="1" applyFill="1" applyBorder="1" applyAlignment="1">
      <alignment vertical="center"/>
    </xf>
    <xf numFmtId="0" fontId="22" fillId="0" borderId="2" xfId="32" applyFont="1" applyFill="1" applyBorder="1" applyAlignment="1">
      <alignment horizontal="right" vertical="center" wrapText="1"/>
    </xf>
    <xf numFmtId="0" fontId="0" fillId="0" borderId="4" xfId="13" applyFont="1" applyBorder="1" applyAlignment="1">
      <alignment vertical="center"/>
    </xf>
    <xf numFmtId="0" fontId="23" fillId="0" borderId="2" xfId="32" applyFont="1" applyFill="1" applyBorder="1" applyAlignment="1">
      <alignment horizontal="right" vertical="center" wrapText="1"/>
    </xf>
    <xf numFmtId="0" fontId="5" fillId="0" borderId="0" xfId="75" applyFont="1" applyFill="1" applyBorder="1" applyAlignment="1">
      <alignment horizontal="center" vertical="center"/>
    </xf>
    <xf numFmtId="0" fontId="22" fillId="0" borderId="0" xfId="75" applyFont="1" applyFill="1" applyBorder="1" applyAlignment="1">
      <alignment vertical="center"/>
    </xf>
    <xf numFmtId="0" fontId="23" fillId="0" borderId="0" xfId="75" applyFont="1" applyFill="1" applyBorder="1" applyAlignment="1">
      <alignment vertical="center"/>
    </xf>
    <xf numFmtId="0" fontId="0" fillId="0" borderId="0" xfId="75" applyFont="1" applyFill="1" applyBorder="1" applyAlignment="1">
      <alignment vertical="center" wrapText="1"/>
    </xf>
    <xf numFmtId="0" fontId="0" fillId="0" borderId="0" xfId="75" applyFont="1" applyFill="1" applyBorder="1" applyAlignment="1">
      <alignment vertical="center"/>
    </xf>
    <xf numFmtId="0" fontId="5" fillId="0" borderId="0" xfId="75" applyFont="1" applyFill="1" applyAlignment="1">
      <alignment horizontal="center" vertical="center" wrapText="1"/>
    </xf>
    <xf numFmtId="0" fontId="0" fillId="0" borderId="0" xfId="75" applyFont="1" applyFill="1" applyBorder="1" applyAlignment="1">
      <alignment horizontal="right" vertical="center" wrapText="1"/>
    </xf>
    <xf numFmtId="0" fontId="22" fillId="0" borderId="2" xfId="30" applyFont="1" applyFill="1" applyBorder="1" applyAlignment="1">
      <alignment horizontal="center" vertical="center"/>
    </xf>
    <xf numFmtId="0" fontId="23" fillId="0" borderId="2" xfId="32" applyFont="1" applyFill="1" applyBorder="1" applyAlignment="1">
      <alignment vertical="center"/>
    </xf>
    <xf numFmtId="0" fontId="23" fillId="0" borderId="2" xfId="32" applyFont="1" applyFill="1" applyBorder="1" applyAlignment="1">
      <alignment vertical="center" wrapText="1"/>
    </xf>
    <xf numFmtId="0" fontId="40" fillId="0" borderId="2" xfId="83" applyFont="1" applyFill="1" applyBorder="1" applyAlignment="1">
      <alignment vertical="center"/>
    </xf>
    <xf numFmtId="181" fontId="39" fillId="0" borderId="2" xfId="52" applyNumberFormat="1" applyFont="1" applyFill="1" applyBorder="1" applyAlignment="1">
      <alignment horizontal="center" vertical="center"/>
    </xf>
    <xf numFmtId="0" fontId="39" fillId="0" borderId="2" xfId="30" applyFont="1" applyFill="1" applyBorder="1">
      <alignment vertical="center"/>
    </xf>
    <xf numFmtId="0" fontId="22" fillId="0" borderId="2" xfId="83" applyFont="1" applyFill="1" applyBorder="1" applyAlignment="1">
      <alignment horizontal="center" vertical="center"/>
    </xf>
    <xf numFmtId="0" fontId="22" fillId="0" borderId="0" xfId="75" applyFont="1" applyFill="1">
      <alignment vertical="center"/>
    </xf>
    <xf numFmtId="0" fontId="23" fillId="0" borderId="0" xfId="75" applyFont="1" applyFill="1">
      <alignment vertical="center"/>
    </xf>
    <xf numFmtId="0" fontId="5" fillId="0" borderId="0" xfId="61" applyNumberFormat="1" applyFont="1" applyFill="1" applyBorder="1" applyAlignment="1" applyProtection="1">
      <alignment horizontal="center" vertical="center"/>
    </xf>
    <xf numFmtId="0" fontId="22" fillId="0" borderId="2" xfId="13" applyFont="1" applyFill="1" applyBorder="1" applyAlignment="1">
      <alignment horizontal="right" vertical="center" wrapText="1"/>
    </xf>
    <xf numFmtId="0" fontId="23" fillId="0" borderId="2" xfId="13" applyFont="1" applyFill="1" applyBorder="1" applyAlignment="1">
      <alignment horizontal="right" vertical="center" wrapText="1"/>
    </xf>
    <xf numFmtId="1" fontId="23" fillId="0" borderId="2" xfId="65" applyNumberFormat="1" applyFont="1" applyFill="1" applyBorder="1" applyAlignment="1" applyProtection="1">
      <alignment horizontal="right" vertical="center" wrapText="1"/>
    </xf>
    <xf numFmtId="0" fontId="5" fillId="0" borderId="0" xfId="30" applyFont="1" applyFill="1" applyAlignment="1">
      <alignment horizontal="center" vertical="center"/>
    </xf>
    <xf numFmtId="0" fontId="0" fillId="0" borderId="0" xfId="30" applyFont="1" applyFill="1" applyBorder="1" applyAlignment="1">
      <alignment horizontal="right" vertical="center"/>
    </xf>
    <xf numFmtId="0" fontId="22" fillId="0" borderId="0" xfId="30" applyFont="1" applyFill="1" applyBorder="1">
      <alignment vertical="center"/>
    </xf>
    <xf numFmtId="0" fontId="23" fillId="0" borderId="0" xfId="30" applyFont="1" applyFill="1" applyBorder="1">
      <alignment vertical="center"/>
    </xf>
    <xf numFmtId="0" fontId="22" fillId="0" borderId="0" xfId="30" applyFont="1" applyFill="1">
      <alignment vertical="center"/>
    </xf>
    <xf numFmtId="0" fontId="0" fillId="0" borderId="0" xfId="30" applyFont="1" applyFill="1">
      <alignment vertical="center"/>
    </xf>
    <xf numFmtId="0" fontId="5" fillId="0" borderId="0" xfId="74" applyFont="1" applyFill="1" applyBorder="1" applyAlignment="1">
      <alignment horizontal="center" vertical="center" wrapText="1"/>
    </xf>
    <xf numFmtId="0" fontId="5" fillId="0" borderId="0" xfId="74" applyFont="1" applyFill="1" applyBorder="1" applyAlignment="1">
      <alignment horizontal="center" vertical="center"/>
    </xf>
    <xf numFmtId="176" fontId="0" fillId="0" borderId="0" xfId="83" applyNumberFormat="1" applyFont="1" applyFill="1" applyBorder="1" applyAlignment="1">
      <alignment horizontal="right" vertical="center" wrapText="1"/>
    </xf>
    <xf numFmtId="0" fontId="39" fillId="0" borderId="0" xfId="30" applyFont="1" applyFill="1" applyAlignment="1">
      <alignment horizontal="center" vertical="center"/>
    </xf>
    <xf numFmtId="0" fontId="0" fillId="0" borderId="0" xfId="30" applyFont="1" applyFill="1" applyAlignment="1">
      <alignment horizontal="center" vertical="center"/>
    </xf>
    <xf numFmtId="0" fontId="44" fillId="0" borderId="0" xfId="30" applyFont="1" applyFill="1">
      <alignment vertical="center"/>
    </xf>
    <xf numFmtId="0" fontId="39" fillId="0" borderId="0" xfId="30" applyFont="1" applyFill="1">
      <alignment vertical="center"/>
    </xf>
    <xf numFmtId="0" fontId="0" fillId="0" borderId="0" xfId="30" applyFont="1" applyFill="1" applyAlignment="1">
      <alignment horizontal="right" vertical="center"/>
    </xf>
    <xf numFmtId="0" fontId="4" fillId="0" borderId="0" xfId="79" applyFont="1" applyFill="1" applyAlignment="1">
      <alignment horizontal="left" vertical="center"/>
    </xf>
    <xf numFmtId="0" fontId="0" fillId="0" borderId="2" xfId="0" applyBorder="1">
      <alignment vertical="center"/>
    </xf>
    <xf numFmtId="177" fontId="22" fillId="0" borderId="2" xfId="41" applyNumberFormat="1" applyFont="1" applyFill="1" applyBorder="1" applyAlignment="1">
      <alignment horizontal="right" vertical="center" wrapText="1"/>
    </xf>
    <xf numFmtId="0" fontId="5" fillId="0" borderId="0" xfId="60" applyFont="1" applyFill="1" applyAlignment="1">
      <alignment horizontal="center" vertical="center"/>
    </xf>
    <xf numFmtId="0" fontId="0" fillId="0" borderId="0" xfId="60" applyFont="1" applyFill="1" applyAlignment="1">
      <alignment horizontal="right" vertical="center"/>
    </xf>
    <xf numFmtId="0" fontId="0" fillId="0" borderId="0" xfId="60" applyFill="1">
      <alignment vertical="center"/>
    </xf>
    <xf numFmtId="0" fontId="0" fillId="0" borderId="0" xfId="64" applyFont="1" applyFill="1" applyBorder="1" applyAlignment="1"/>
    <xf numFmtId="0" fontId="0" fillId="0" borderId="0" xfId="60" applyFont="1" applyFill="1">
      <alignment vertical="center"/>
    </xf>
    <xf numFmtId="0" fontId="0" fillId="0" borderId="0" xfId="64" applyFont="1" applyFill="1" applyAlignment="1"/>
    <xf numFmtId="0" fontId="5" fillId="0" borderId="0" xfId="64" applyFont="1" applyFill="1" applyBorder="1" applyAlignment="1">
      <alignment horizontal="center" vertical="center" wrapText="1"/>
    </xf>
    <xf numFmtId="0" fontId="5" fillId="0" borderId="0" xfId="64" applyFont="1" applyFill="1" applyBorder="1" applyAlignment="1">
      <alignment horizontal="center" vertical="center"/>
    </xf>
    <xf numFmtId="178" fontId="0" fillId="0" borderId="0" xfId="60" applyNumberFormat="1" applyFont="1" applyFill="1" applyAlignment="1">
      <alignment horizontal="right" vertical="center"/>
    </xf>
    <xf numFmtId="178" fontId="0" fillId="0" borderId="0" xfId="66" applyNumberFormat="1" applyFont="1" applyFill="1" applyAlignment="1">
      <alignment horizontal="right" vertical="center" wrapText="1"/>
    </xf>
    <xf numFmtId="178" fontId="22" fillId="0" borderId="2" xfId="60" applyNumberFormat="1" applyFont="1" applyFill="1" applyBorder="1" applyAlignment="1">
      <alignment horizontal="center" vertical="center"/>
    </xf>
    <xf numFmtId="0" fontId="22" fillId="0" borderId="2" xfId="72" applyFont="1" applyFill="1" applyBorder="1" applyAlignment="1">
      <alignment horizontal="center" vertical="center"/>
    </xf>
    <xf numFmtId="0" fontId="37" fillId="0" borderId="2" xfId="63" applyFont="1" applyFill="1" applyBorder="1" applyAlignment="1">
      <alignment horizontal="left" vertical="center"/>
    </xf>
    <xf numFmtId="0" fontId="22" fillId="0" borderId="2" xfId="72" applyFont="1" applyFill="1" applyBorder="1" applyAlignment="1">
      <alignment horizontal="right" vertical="center"/>
    </xf>
    <xf numFmtId="0" fontId="45" fillId="0" borderId="10" xfId="0" applyFont="1" applyFill="1" applyBorder="1" applyAlignment="1">
      <alignment horizontal="left" vertical="center" wrapText="1"/>
    </xf>
    <xf numFmtId="0" fontId="23" fillId="0" borderId="2" xfId="72" applyFont="1" applyFill="1" applyBorder="1" applyAlignment="1">
      <alignment horizontal="right" vertical="center"/>
    </xf>
    <xf numFmtId="183" fontId="37" fillId="0" borderId="2" xfId="66" applyNumberFormat="1" applyFont="1" applyFill="1" applyBorder="1" applyAlignment="1" applyProtection="1">
      <alignment horizontal="right" vertical="center" wrapText="1"/>
    </xf>
    <xf numFmtId="183" fontId="36" fillId="0" borderId="2" xfId="66" applyNumberFormat="1" applyFont="1" applyFill="1" applyBorder="1" applyAlignment="1" applyProtection="1">
      <alignment horizontal="right" vertical="center" wrapText="1"/>
    </xf>
    <xf numFmtId="0" fontId="46" fillId="0" borderId="10" xfId="0" applyFont="1" applyFill="1" applyBorder="1" applyAlignment="1">
      <alignment horizontal="left" vertical="center" wrapText="1"/>
    </xf>
    <xf numFmtId="0" fontId="36" fillId="0" borderId="2" xfId="0" applyFont="1" applyFill="1" applyBorder="1" applyAlignment="1">
      <alignment horizontal="left" vertical="center"/>
    </xf>
    <xf numFmtId="0" fontId="22" fillId="0" borderId="2" xfId="67" applyFont="1" applyFill="1" applyBorder="1" applyAlignment="1">
      <alignment horizontal="center" vertical="center"/>
    </xf>
    <xf numFmtId="0" fontId="22" fillId="0" borderId="2" xfId="60" applyFont="1" applyFill="1" applyBorder="1">
      <alignment vertical="center"/>
    </xf>
    <xf numFmtId="0" fontId="47" fillId="0" borderId="0" xfId="84" applyFont="1" applyFill="1" applyAlignment="1">
      <alignment horizontal="left" vertical="center"/>
    </xf>
    <xf numFmtId="0" fontId="5" fillId="0" borderId="0" xfId="64" applyFont="1" applyFill="1" applyAlignment="1">
      <alignment horizontal="center" vertical="center"/>
    </xf>
    <xf numFmtId="0" fontId="0" fillId="0" borderId="0" xfId="64" applyFont="1" applyFill="1" applyAlignment="1">
      <alignment horizontal="right" vertical="center"/>
    </xf>
    <xf numFmtId="0" fontId="22" fillId="0" borderId="0" xfId="64" applyFont="1" applyFill="1"/>
    <xf numFmtId="0" fontId="23" fillId="0" borderId="0" xfId="64" applyFont="1" applyFill="1"/>
    <xf numFmtId="0" fontId="0" fillId="0" borderId="0" xfId="64" applyFont="1" applyFill="1"/>
    <xf numFmtId="183" fontId="0" fillId="0" borderId="0" xfId="64" applyNumberFormat="1" applyFont="1" applyFill="1" applyAlignment="1">
      <alignment horizontal="center"/>
    </xf>
    <xf numFmtId="0" fontId="48" fillId="0" borderId="0" xfId="84" applyFont="1" applyFill="1" applyAlignment="1">
      <alignment horizontal="left" vertical="center"/>
    </xf>
    <xf numFmtId="177" fontId="47" fillId="0" borderId="0" xfId="84" applyNumberFormat="1" applyFont="1" applyFill="1" applyAlignment="1">
      <alignment horizontal="left" vertical="center"/>
    </xf>
    <xf numFmtId="0" fontId="5" fillId="0" borderId="0" xfId="63" applyFont="1" applyFill="1" applyAlignment="1">
      <alignment horizontal="center" vertical="center" wrapText="1"/>
    </xf>
    <xf numFmtId="0" fontId="5" fillId="0" borderId="0" xfId="63" applyFont="1" applyFill="1" applyAlignment="1">
      <alignment horizontal="center" vertical="center"/>
    </xf>
    <xf numFmtId="0" fontId="0" fillId="0" borderId="0" xfId="63" applyFont="1" applyFill="1" applyAlignment="1">
      <alignment horizontal="right" vertical="center"/>
    </xf>
    <xf numFmtId="183" fontId="0" fillId="0" borderId="0" xfId="63" applyNumberFormat="1" applyFont="1" applyFill="1" applyAlignment="1">
      <alignment horizontal="right" vertical="center"/>
    </xf>
    <xf numFmtId="178" fontId="0" fillId="0" borderId="9" xfId="67" applyNumberFormat="1" applyFont="1" applyFill="1" applyBorder="1" applyAlignment="1">
      <alignment horizontal="right" vertical="center" wrapText="1"/>
    </xf>
    <xf numFmtId="0" fontId="22" fillId="0" borderId="2" xfId="59" applyFont="1" applyFill="1" applyBorder="1" applyAlignment="1">
      <alignment horizontal="center" vertical="center"/>
    </xf>
    <xf numFmtId="183" fontId="22" fillId="0" borderId="2" xfId="59" applyNumberFormat="1" applyFont="1" applyFill="1" applyBorder="1" applyAlignment="1">
      <alignment horizontal="center" vertical="center"/>
    </xf>
    <xf numFmtId="0" fontId="22" fillId="0" borderId="2" xfId="63" applyFont="1" applyFill="1" applyBorder="1" applyAlignment="1">
      <alignment horizontal="left" vertical="center"/>
    </xf>
    <xf numFmtId="183" fontId="22" fillId="0" borderId="2" xfId="59" applyNumberFormat="1" applyFont="1" applyFill="1" applyBorder="1" applyAlignment="1">
      <alignment horizontal="right" vertical="center" wrapText="1"/>
    </xf>
    <xf numFmtId="183" fontId="22" fillId="0" borderId="2" xfId="63" applyNumberFormat="1" applyFont="1" applyFill="1" applyBorder="1" applyAlignment="1">
      <alignment horizontal="right" vertical="center" wrapText="1"/>
    </xf>
    <xf numFmtId="182" fontId="23" fillId="0" borderId="2" xfId="63" applyNumberFormat="1" applyFont="1" applyFill="1" applyBorder="1" applyAlignment="1">
      <alignment horizontal="left" vertical="center"/>
    </xf>
    <xf numFmtId="183" fontId="23" fillId="0" borderId="2" xfId="63" applyNumberFormat="1" applyFont="1" applyFill="1" applyBorder="1" applyAlignment="1">
      <alignment horizontal="right" vertical="center" wrapText="1"/>
    </xf>
    <xf numFmtId="182" fontId="23" fillId="0" borderId="2" xfId="63" applyNumberFormat="1" applyFont="1" applyFill="1" applyBorder="1" applyAlignment="1">
      <alignment vertical="center"/>
    </xf>
    <xf numFmtId="177" fontId="22" fillId="0" borderId="2" xfId="43" applyNumberFormat="1" applyFont="1" applyFill="1" applyBorder="1" applyAlignment="1" applyProtection="1">
      <alignment vertical="center"/>
    </xf>
    <xf numFmtId="0" fontId="40" fillId="0" borderId="2" xfId="0" applyNumberFormat="1" applyFont="1" applyFill="1" applyBorder="1" applyAlignment="1" applyProtection="1">
      <alignment horizontal="left" vertical="center" indent="2"/>
    </xf>
    <xf numFmtId="186" fontId="40" fillId="0" borderId="2" xfId="80" applyNumberFormat="1" applyFont="1" applyFill="1" applyBorder="1" applyAlignment="1">
      <alignment horizontal="right" vertical="center" wrapText="1"/>
    </xf>
    <xf numFmtId="0" fontId="40" fillId="0" borderId="2" xfId="0" applyNumberFormat="1" applyFont="1" applyFill="1" applyBorder="1" applyAlignment="1" applyProtection="1">
      <alignment horizontal="center" vertical="center"/>
    </xf>
    <xf numFmtId="1" fontId="22" fillId="0" borderId="2" xfId="65" applyNumberFormat="1" applyFont="1" applyFill="1" applyBorder="1" applyAlignment="1" applyProtection="1">
      <alignment horizontal="right" vertical="center"/>
    </xf>
    <xf numFmtId="182" fontId="23" fillId="0" borderId="2" xfId="63" applyNumberFormat="1" applyFont="1" applyFill="1" applyBorder="1" applyAlignment="1">
      <alignment horizontal="center" vertical="center"/>
    </xf>
    <xf numFmtId="0" fontId="40" fillId="0" borderId="2" xfId="0" applyNumberFormat="1" applyFont="1" applyFill="1" applyBorder="1" applyAlignment="1" applyProtection="1">
      <alignment horizontal="left" vertical="center"/>
    </xf>
    <xf numFmtId="0" fontId="23" fillId="0" borderId="2" xfId="63" applyFont="1" applyFill="1" applyBorder="1" applyAlignment="1">
      <alignment horizontal="left" vertical="center"/>
    </xf>
    <xf numFmtId="0" fontId="23" fillId="0" borderId="2" xfId="64" applyFont="1" applyFill="1" applyBorder="1"/>
    <xf numFmtId="183" fontId="23" fillId="0" borderId="0" xfId="64" applyNumberFormat="1" applyFont="1" applyFill="1"/>
    <xf numFmtId="0" fontId="22" fillId="0" borderId="2" xfId="63" applyFont="1" applyFill="1" applyBorder="1" applyAlignment="1">
      <alignment horizontal="center" vertical="center"/>
    </xf>
    <xf numFmtId="178" fontId="5" fillId="0" borderId="0" xfId="81" applyNumberFormat="1" applyFont="1" applyFill="1" applyBorder="1" applyAlignment="1">
      <alignment horizontal="center" vertical="center" wrapText="1"/>
    </xf>
    <xf numFmtId="178" fontId="0" fillId="0" borderId="0" xfId="67" applyNumberFormat="1" applyFont="1" applyFill="1" applyAlignment="1">
      <alignment horizontal="right" vertical="center"/>
    </xf>
    <xf numFmtId="178" fontId="0" fillId="0" borderId="0" xfId="67" applyNumberFormat="1" applyFont="1" applyFill="1" applyAlignment="1">
      <alignment horizontal="right" vertical="center" wrapText="1"/>
    </xf>
    <xf numFmtId="0" fontId="22" fillId="0" borderId="2" xfId="8" applyNumberFormat="1" applyFont="1" applyFill="1" applyBorder="1" applyAlignment="1">
      <alignment horizontal="right" vertical="center"/>
    </xf>
    <xf numFmtId="0" fontId="23" fillId="0" borderId="2" xfId="8" applyNumberFormat="1" applyFont="1" applyFill="1" applyBorder="1" applyAlignment="1">
      <alignment horizontal="right" vertical="center"/>
    </xf>
    <xf numFmtId="0" fontId="23" fillId="0" borderId="2" xfId="85" applyFont="1" applyFill="1" applyBorder="1" applyAlignment="1">
      <alignment horizontal="left" vertical="center"/>
    </xf>
    <xf numFmtId="183" fontId="22" fillId="0" borderId="2" xfId="67" applyNumberFormat="1" applyFont="1" applyFill="1" applyBorder="1" applyAlignment="1" applyProtection="1">
      <alignment horizontal="right" vertical="center" wrapText="1"/>
    </xf>
    <xf numFmtId="0" fontId="47" fillId="0" borderId="0" xfId="78" applyFont="1" applyFill="1" applyAlignment="1">
      <alignment horizontal="left" vertical="center"/>
    </xf>
    <xf numFmtId="178" fontId="5" fillId="0" borderId="0" xfId="67" applyNumberFormat="1" applyFont="1" applyFill="1" applyAlignment="1">
      <alignment horizontal="center" vertical="center"/>
    </xf>
    <xf numFmtId="178" fontId="22" fillId="0" borderId="0" xfId="67" applyNumberFormat="1" applyFont="1" applyFill="1" applyAlignment="1">
      <alignment vertical="center"/>
    </xf>
    <xf numFmtId="178" fontId="23" fillId="0" borderId="0" xfId="67" applyNumberFormat="1" applyFont="1" applyFill="1" applyAlignment="1">
      <alignment vertical="center"/>
    </xf>
    <xf numFmtId="178" fontId="0" fillId="0" borderId="0" xfId="67" applyNumberFormat="1" applyFont="1" applyFill="1"/>
    <xf numFmtId="0" fontId="48" fillId="0" borderId="0" xfId="78" applyFont="1" applyFill="1" applyAlignment="1">
      <alignment horizontal="left" vertical="center"/>
    </xf>
    <xf numFmtId="177" fontId="47" fillId="0" borderId="0" xfId="78" applyNumberFormat="1" applyFont="1" applyFill="1" applyAlignment="1">
      <alignment horizontal="left" vertical="center"/>
    </xf>
    <xf numFmtId="178" fontId="5" fillId="0" borderId="0" xfId="81" applyNumberFormat="1" applyFont="1" applyFill="1" applyAlignment="1">
      <alignment horizontal="center" vertical="center" wrapText="1"/>
    </xf>
    <xf numFmtId="178" fontId="5" fillId="0" borderId="0" xfId="81" applyNumberFormat="1" applyFont="1" applyFill="1" applyAlignment="1">
      <alignment horizontal="center" vertical="center"/>
    </xf>
    <xf numFmtId="178" fontId="22" fillId="0" borderId="2" xfId="85" applyNumberFormat="1" applyFont="1" applyFill="1" applyBorder="1" applyAlignment="1">
      <alignment horizontal="left" vertical="center"/>
    </xf>
    <xf numFmtId="0" fontId="22" fillId="0" borderId="2" xfId="63" applyFont="1" applyFill="1" applyBorder="1" applyAlignment="1">
      <alignment horizontal="right" vertical="center"/>
    </xf>
    <xf numFmtId="0" fontId="23" fillId="0" borderId="2" xfId="85" applyFont="1" applyFill="1" applyBorder="1" applyAlignment="1">
      <alignment horizontal="left" vertical="center" indent="2"/>
    </xf>
    <xf numFmtId="0" fontId="23" fillId="0" borderId="2" xfId="63" applyFont="1" applyFill="1" applyBorder="1" applyAlignment="1">
      <alignment horizontal="right" vertical="center"/>
    </xf>
    <xf numFmtId="183" fontId="23" fillId="0" borderId="2" xfId="67" applyNumberFormat="1" applyFont="1" applyFill="1" applyBorder="1" applyAlignment="1" applyProtection="1">
      <alignment horizontal="right" vertical="center" wrapText="1"/>
    </xf>
    <xf numFmtId="183" fontId="36" fillId="0" borderId="2" xfId="67" applyNumberFormat="1" applyFont="1" applyFill="1" applyBorder="1" applyAlignment="1" applyProtection="1">
      <alignment horizontal="right" vertical="center" wrapText="1"/>
    </xf>
    <xf numFmtId="183" fontId="0" fillId="0" borderId="0" xfId="64" applyNumberFormat="1" applyFont="1" applyFill="1"/>
    <xf numFmtId="183" fontId="22" fillId="0" borderId="2" xfId="82" applyNumberFormat="1" applyFont="1" applyFill="1" applyBorder="1" applyAlignment="1">
      <alignment horizontal="right" vertical="center" wrapText="1"/>
    </xf>
    <xf numFmtId="0" fontId="22" fillId="0" borderId="4" xfId="13" applyFont="1" applyFill="1" applyBorder="1" applyAlignment="1">
      <alignment horizontal="left" vertical="center"/>
    </xf>
    <xf numFmtId="177" fontId="40" fillId="0" borderId="2" xfId="43" applyNumberFormat="1" applyFont="1" applyFill="1" applyBorder="1" applyAlignment="1" applyProtection="1">
      <alignment horizontal="left" vertical="center"/>
    </xf>
    <xf numFmtId="183" fontId="22" fillId="0" borderId="2" xfId="8" applyNumberFormat="1" applyFont="1" applyFill="1" applyBorder="1" applyAlignment="1">
      <alignment horizontal="right" vertical="center"/>
    </xf>
    <xf numFmtId="183" fontId="23" fillId="0" borderId="2" xfId="8" applyNumberFormat="1" applyFont="1" applyFill="1" applyBorder="1" applyAlignment="1">
      <alignment horizontal="right" vertical="center"/>
    </xf>
    <xf numFmtId="178" fontId="23" fillId="0" borderId="0" xfId="67" applyNumberFormat="1" applyFont="1" applyFill="1"/>
    <xf numFmtId="178" fontId="0" fillId="0" borderId="0" xfId="67" applyNumberFormat="1" applyFont="1" applyFill="1" applyAlignment="1">
      <alignment vertical="center"/>
    </xf>
    <xf numFmtId="178" fontId="0" fillId="0" borderId="0" xfId="67" applyNumberFormat="1" applyFont="1" applyFill="1" applyAlignment="1">
      <alignment horizontal="center"/>
    </xf>
    <xf numFmtId="0" fontId="0" fillId="0" borderId="9" xfId="64" applyFont="1" applyFill="1" applyBorder="1" applyAlignment="1">
      <alignment horizontal="right" vertical="center"/>
    </xf>
    <xf numFmtId="0" fontId="49" fillId="0" borderId="0" xfId="0" applyFont="1" applyFill="1" applyAlignment="1">
      <alignment horizontal="left" vertical="center"/>
    </xf>
    <xf numFmtId="0" fontId="37" fillId="0" borderId="0" xfId="0" applyFont="1" applyFill="1" applyAlignment="1">
      <alignment horizontal="center" vertical="center" wrapText="1"/>
    </xf>
    <xf numFmtId="0" fontId="37" fillId="0" borderId="0" xfId="0" applyFont="1" applyFill="1" applyAlignment="1">
      <alignment vertical="center" wrapText="1"/>
    </xf>
    <xf numFmtId="0" fontId="36" fillId="0" borderId="0" xfId="0" applyFont="1" applyFill="1" applyAlignment="1">
      <alignment vertical="center" wrapText="1"/>
    </xf>
    <xf numFmtId="0" fontId="50" fillId="0" borderId="0" xfId="0" applyFont="1" applyFill="1" applyAlignment="1">
      <alignment horizontal="left" vertical="center" wrapText="1"/>
    </xf>
    <xf numFmtId="0" fontId="5" fillId="0" borderId="0" xfId="0" applyFont="1" applyFill="1" applyAlignment="1">
      <alignment horizontal="center" vertical="center"/>
    </xf>
    <xf numFmtId="183" fontId="22" fillId="0" borderId="2" xfId="0" applyNumberFormat="1" applyFont="1" applyFill="1" applyBorder="1" applyAlignment="1">
      <alignment horizontal="right" vertical="center" wrapText="1"/>
    </xf>
    <xf numFmtId="183" fontId="40" fillId="0" borderId="6" xfId="0" applyNumberFormat="1" applyFont="1" applyFill="1" applyBorder="1" applyAlignment="1" applyProtection="1">
      <alignment horizontal="center" vertical="center" wrapText="1"/>
    </xf>
    <xf numFmtId="0" fontId="40" fillId="0" borderId="2" xfId="0" applyFont="1" applyFill="1" applyBorder="1" applyAlignment="1">
      <alignment horizontal="center" vertical="center" wrapText="1"/>
    </xf>
    <xf numFmtId="0" fontId="40"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xf>
    <xf numFmtId="0" fontId="11" fillId="0" borderId="2" xfId="0" applyNumberFormat="1" applyFont="1" applyFill="1" applyBorder="1" applyAlignment="1">
      <alignment horizontal="center" vertical="center" wrapText="1"/>
    </xf>
    <xf numFmtId="183" fontId="40" fillId="0" borderId="2" xfId="0" applyNumberFormat="1" applyFont="1" applyFill="1" applyBorder="1" applyAlignment="1">
      <alignment horizontal="right" vertical="center" wrapText="1"/>
    </xf>
    <xf numFmtId="0" fontId="40" fillId="0" borderId="2" xfId="0" applyFont="1" applyFill="1" applyBorder="1" applyAlignment="1" applyProtection="1">
      <alignment horizontal="left" vertical="center" wrapText="1"/>
    </xf>
    <xf numFmtId="0" fontId="23" fillId="0" borderId="2" xfId="0" applyFont="1" applyFill="1" applyBorder="1" applyAlignment="1">
      <alignment horizontal="left" vertical="center" wrapText="1" indent="2"/>
    </xf>
    <xf numFmtId="0" fontId="51" fillId="0" borderId="2" xfId="0"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52" fillId="0" borderId="2" xfId="0" applyNumberFormat="1" applyFont="1" applyFill="1" applyBorder="1" applyAlignment="1">
      <alignment horizontal="center" vertical="center" wrapText="1"/>
    </xf>
    <xf numFmtId="0" fontId="51" fillId="0" borderId="2" xfId="0" applyNumberFormat="1" applyFont="1" applyFill="1" applyBorder="1" applyAlignment="1">
      <alignment horizontal="center" vertical="center" wrapText="1"/>
    </xf>
    <xf numFmtId="183" fontId="23" fillId="0" borderId="2" xfId="0" applyNumberFormat="1" applyFont="1" applyFill="1" applyBorder="1" applyAlignment="1">
      <alignment horizontal="right" vertical="center" wrapText="1"/>
    </xf>
    <xf numFmtId="0" fontId="23" fillId="0" borderId="2" xfId="0" applyNumberFormat="1" applyFont="1" applyFill="1" applyBorder="1" applyAlignment="1">
      <alignment horizontal="left" vertical="center" wrapText="1"/>
    </xf>
    <xf numFmtId="0" fontId="23" fillId="2" borderId="2" xfId="0" applyFont="1" applyFill="1" applyBorder="1" applyAlignment="1">
      <alignment horizontal="center" vertical="center" wrapText="1"/>
    </xf>
    <xf numFmtId="0" fontId="23" fillId="2" borderId="2" xfId="0" applyNumberFormat="1" applyFont="1" applyFill="1" applyBorder="1" applyAlignment="1">
      <alignment horizontal="left" vertical="center" wrapText="1"/>
    </xf>
    <xf numFmtId="0" fontId="51" fillId="2" borderId="2" xfId="0" applyNumberFormat="1" applyFont="1" applyFill="1" applyBorder="1" applyAlignment="1">
      <alignment horizontal="center" vertical="center" wrapText="1"/>
    </xf>
    <xf numFmtId="0" fontId="23" fillId="2" borderId="2" xfId="0" applyNumberFormat="1" applyFont="1" applyFill="1" applyBorder="1" applyAlignment="1">
      <alignment horizontal="center" vertical="center" wrapText="1"/>
    </xf>
    <xf numFmtId="0" fontId="52" fillId="2" borderId="2" xfId="0" applyNumberFormat="1" applyFont="1" applyFill="1" applyBorder="1" applyAlignment="1">
      <alignment horizontal="center" vertical="center" wrapText="1"/>
    </xf>
    <xf numFmtId="183" fontId="36" fillId="0" borderId="0" xfId="0" applyNumberFormat="1" applyFont="1" applyFill="1" applyAlignment="1">
      <alignment horizontal="right" vertical="center" wrapText="1"/>
    </xf>
    <xf numFmtId="0" fontId="36" fillId="0" borderId="0" xfId="0" applyFont="1" applyFill="1" applyAlignment="1">
      <alignment horizontal="right" vertical="center" wrapText="1"/>
    </xf>
    <xf numFmtId="0" fontId="37" fillId="0" borderId="0" xfId="0" applyFont="1" applyFill="1" applyAlignment="1">
      <alignment horizontal="center" vertical="center"/>
    </xf>
    <xf numFmtId="0" fontId="53" fillId="0" borderId="0" xfId="0" applyFont="1" applyFill="1" applyAlignment="1">
      <alignment vertical="center"/>
    </xf>
    <xf numFmtId="0" fontId="23" fillId="0" borderId="0" xfId="67" applyFont="1" applyFill="1" applyAlignment="1">
      <alignment vertical="center"/>
    </xf>
    <xf numFmtId="0" fontId="33" fillId="0" borderId="0" xfId="0" applyFont="1" applyFill="1" applyAlignment="1">
      <alignment horizontal="right" vertical="center" wrapText="1"/>
    </xf>
    <xf numFmtId="0" fontId="37" fillId="0" borderId="2" xfId="0" applyFont="1" applyFill="1" applyBorder="1" applyAlignment="1">
      <alignment horizontal="center" vertical="center" wrapText="1"/>
    </xf>
    <xf numFmtId="180" fontId="54" fillId="0" borderId="2" xfId="0" applyNumberFormat="1" applyFont="1" applyFill="1" applyBorder="1" applyAlignment="1">
      <alignment horizontal="right" vertical="center" wrapText="1"/>
    </xf>
    <xf numFmtId="0" fontId="54" fillId="0" borderId="2" xfId="0" applyFont="1" applyFill="1" applyBorder="1" applyAlignment="1">
      <alignment horizontal="left" vertical="center" wrapText="1"/>
    </xf>
    <xf numFmtId="183" fontId="54" fillId="0" borderId="2" xfId="0" applyNumberFormat="1" applyFont="1" applyFill="1" applyBorder="1" applyAlignment="1">
      <alignment horizontal="right" vertical="center" wrapText="1"/>
    </xf>
    <xf numFmtId="0" fontId="53" fillId="0" borderId="2" xfId="0" applyFont="1" applyFill="1" applyBorder="1" applyAlignment="1">
      <alignment horizontal="left" vertical="center" wrapText="1" indent="1"/>
    </xf>
    <xf numFmtId="183" fontId="23" fillId="0" borderId="2" xfId="67" applyNumberFormat="1" applyFont="1" applyFill="1" applyBorder="1" applyAlignment="1">
      <alignment horizontal="right" vertical="center" wrapText="1"/>
    </xf>
    <xf numFmtId="181" fontId="54" fillId="0" borderId="2" xfId="0" applyNumberFormat="1" applyFont="1" applyFill="1" applyBorder="1" applyAlignment="1">
      <alignment horizontal="right" vertical="center" wrapText="1"/>
    </xf>
    <xf numFmtId="0" fontId="4" fillId="0" borderId="0" xfId="11" applyFont="1" applyFill="1" applyBorder="1" applyAlignment="1">
      <alignment horizontal="left" vertical="center"/>
    </xf>
    <xf numFmtId="0" fontId="5" fillId="0" borderId="0" xfId="11" applyFont="1" applyFill="1" applyBorder="1" applyAlignment="1">
      <alignment horizontal="center" vertical="center"/>
    </xf>
    <xf numFmtId="0" fontId="0" fillId="0" borderId="0" xfId="11" applyFont="1" applyFill="1" applyBorder="1" applyAlignment="1">
      <alignment horizontal="right" vertical="center"/>
    </xf>
    <xf numFmtId="0" fontId="55" fillId="0" borderId="0" xfId="11" applyFont="1" applyFill="1" applyBorder="1" applyAlignment="1"/>
    <xf numFmtId="0" fontId="56" fillId="0" borderId="0" xfId="11" applyFont="1" applyFill="1" applyBorder="1" applyAlignment="1"/>
    <xf numFmtId="0" fontId="43" fillId="0" borderId="0" xfId="76" applyFont="1" applyFill="1" applyAlignment="1">
      <alignment horizontal="center" vertical="center" wrapText="1"/>
    </xf>
    <xf numFmtId="0" fontId="39" fillId="0" borderId="0" xfId="11" applyFont="1" applyFill="1" applyBorder="1" applyAlignment="1">
      <alignment horizontal="right" vertical="center"/>
    </xf>
    <xf numFmtId="181" fontId="0" fillId="0" borderId="0" xfId="11" applyNumberFormat="1" applyFont="1" applyFill="1" applyBorder="1" applyAlignment="1">
      <alignment horizontal="right" vertical="center"/>
    </xf>
    <xf numFmtId="0" fontId="37" fillId="0" borderId="2" xfId="76" applyFont="1" applyFill="1" applyBorder="1" applyAlignment="1">
      <alignment horizontal="center" vertical="center" wrapText="1"/>
    </xf>
    <xf numFmtId="0" fontId="55" fillId="0" borderId="2" xfId="11" applyFont="1" applyFill="1" applyBorder="1" applyAlignment="1"/>
    <xf numFmtId="185" fontId="22" fillId="0" borderId="2" xfId="11" applyNumberFormat="1" applyFont="1" applyFill="1" applyBorder="1" applyAlignment="1" applyProtection="1">
      <alignment horizontal="center" vertical="center"/>
    </xf>
    <xf numFmtId="185" fontId="22" fillId="0" borderId="2" xfId="11" applyNumberFormat="1" applyFont="1" applyFill="1" applyBorder="1" applyAlignment="1">
      <alignment horizontal="right" vertical="center" wrapText="1"/>
    </xf>
    <xf numFmtId="0" fontId="9" fillId="0" borderId="2" xfId="0" applyFont="1" applyFill="1" applyBorder="1" applyAlignment="1">
      <alignment horizontal="left" vertical="center"/>
    </xf>
    <xf numFmtId="183" fontId="22" fillId="0" borderId="2" xfId="11" applyNumberFormat="1" applyFont="1" applyFill="1" applyBorder="1" applyAlignment="1" applyProtection="1">
      <alignment horizontal="right" vertical="center" wrapText="1"/>
    </xf>
    <xf numFmtId="0" fontId="10" fillId="3" borderId="2" xfId="0" applyFont="1" applyFill="1" applyBorder="1" applyAlignment="1">
      <alignment horizontal="left" vertical="center"/>
    </xf>
    <xf numFmtId="3" fontId="23" fillId="0" borderId="2" xfId="0" applyNumberFormat="1" applyFont="1" applyFill="1" applyBorder="1" applyAlignment="1">
      <alignment horizontal="right" vertical="center"/>
    </xf>
    <xf numFmtId="0" fontId="23" fillId="0" borderId="2" xfId="11" applyFont="1" applyFill="1" applyBorder="1" applyAlignment="1">
      <alignment vertical="center"/>
    </xf>
    <xf numFmtId="3" fontId="22" fillId="0" borderId="2" xfId="0" applyNumberFormat="1" applyFont="1" applyFill="1" applyBorder="1" applyAlignment="1">
      <alignment horizontal="right" vertical="center"/>
    </xf>
    <xf numFmtId="0" fontId="4" fillId="0" borderId="0" xfId="60" applyFont="1" applyFill="1" applyBorder="1" applyAlignment="1">
      <alignment horizontal="left" vertical="center"/>
    </xf>
    <xf numFmtId="0" fontId="30" fillId="0" borderId="0" xfId="0" applyFont="1" applyFill="1" applyBorder="1" applyAlignment="1">
      <alignment horizontal="center" vertical="center"/>
    </xf>
    <xf numFmtId="0" fontId="31" fillId="0" borderId="0" xfId="0" applyFont="1" applyFill="1" applyBorder="1" applyAlignment="1">
      <alignment horizontal="right" vertical="center"/>
    </xf>
    <xf numFmtId="0" fontId="16" fillId="0" borderId="0" xfId="0" applyFont="1" applyFill="1" applyBorder="1" applyAlignment="1">
      <alignment vertical="center"/>
    </xf>
    <xf numFmtId="0" fontId="23" fillId="0" borderId="0" xfId="0" applyFont="1" applyFill="1" applyBorder="1" applyAlignment="1">
      <alignment vertical="center"/>
    </xf>
    <xf numFmtId="0" fontId="4" fillId="0" borderId="0" xfId="79" applyFont="1" applyFill="1" applyBorder="1" applyAlignment="1">
      <alignment horizontal="left" vertical="center"/>
    </xf>
    <xf numFmtId="178" fontId="4" fillId="0" borderId="0" xfId="60" applyNumberFormat="1" applyFont="1" applyFill="1" applyBorder="1" applyAlignment="1">
      <alignment horizontal="left" vertical="center"/>
    </xf>
    <xf numFmtId="0" fontId="5" fillId="0" borderId="0" xfId="0" applyFont="1" applyFill="1" applyBorder="1" applyAlignment="1" applyProtection="1">
      <alignment horizontal="center" vertical="center" wrapText="1"/>
      <protection locked="0"/>
    </xf>
    <xf numFmtId="0" fontId="0" fillId="0" borderId="0" xfId="0" applyFont="1" applyFill="1" applyBorder="1" applyAlignment="1" applyProtection="1">
      <alignment horizontal="right" vertical="center" wrapText="1"/>
      <protection locked="0"/>
    </xf>
    <xf numFmtId="0" fontId="0" fillId="0" borderId="0" xfId="0" applyFont="1" applyFill="1" applyBorder="1" applyAlignment="1" applyProtection="1">
      <alignment horizontal="right" vertical="center"/>
      <protection locked="0"/>
    </xf>
    <xf numFmtId="0" fontId="39" fillId="0" borderId="2" xfId="0" applyFont="1" applyFill="1" applyBorder="1" applyAlignment="1" applyProtection="1">
      <alignment horizontal="center" vertical="center" wrapText="1"/>
      <protection locked="0"/>
    </xf>
    <xf numFmtId="0" fontId="39" fillId="0" borderId="2" xfId="0" applyNumberFormat="1" applyFont="1" applyFill="1" applyBorder="1" applyAlignment="1" applyProtection="1">
      <alignment horizontal="center" vertical="center" wrapText="1"/>
      <protection locked="0"/>
    </xf>
    <xf numFmtId="183" fontId="39" fillId="0" borderId="2" xfId="0" applyNumberFormat="1" applyFont="1" applyFill="1" applyBorder="1" applyAlignment="1" applyProtection="1">
      <alignment vertical="center" wrapText="1"/>
      <protection locked="0"/>
    </xf>
    <xf numFmtId="0" fontId="39" fillId="0" borderId="2" xfId="0" applyFont="1" applyFill="1" applyBorder="1" applyAlignment="1" applyProtection="1">
      <alignment horizontal="left" vertical="center" wrapText="1"/>
      <protection locked="0"/>
    </xf>
    <xf numFmtId="1" fontId="39" fillId="0" borderId="2" xfId="0" applyNumberFormat="1" applyFont="1" applyFill="1" applyBorder="1" applyAlignment="1" applyProtection="1">
      <alignment horizontal="right" vertical="center"/>
      <protection locked="0"/>
    </xf>
    <xf numFmtId="0" fontId="0" fillId="0" borderId="2" xfId="0" applyFont="1" applyFill="1" applyBorder="1" applyAlignment="1" applyProtection="1">
      <alignment vertical="center" wrapText="1"/>
      <protection locked="0"/>
    </xf>
    <xf numFmtId="0" fontId="0" fillId="0" borderId="2" xfId="0" applyFont="1" applyFill="1" applyBorder="1" applyAlignment="1" applyProtection="1">
      <alignment horizontal="left" vertical="center" wrapText="1"/>
      <protection locked="0"/>
    </xf>
    <xf numFmtId="183" fontId="39" fillId="0" borderId="2" xfId="73" applyNumberFormat="1" applyFont="1" applyFill="1" applyBorder="1" applyAlignment="1" applyProtection="1">
      <alignment vertical="center" wrapText="1"/>
      <protection locked="0"/>
    </xf>
    <xf numFmtId="49" fontId="0" fillId="0" borderId="2" xfId="0" applyNumberFormat="1" applyFont="1" applyFill="1" applyBorder="1" applyAlignment="1">
      <alignment vertical="center" wrapText="1"/>
    </xf>
    <xf numFmtId="183" fontId="39" fillId="0" borderId="2" xfId="73" applyNumberFormat="1" applyFont="1" applyFill="1" applyBorder="1" applyAlignment="1" applyProtection="1">
      <alignment vertical="center" wrapText="1"/>
    </xf>
    <xf numFmtId="183" fontId="0" fillId="0" borderId="2" xfId="0" applyNumberFormat="1" applyFont="1" applyFill="1" applyBorder="1" applyAlignment="1">
      <alignment vertical="center" wrapText="1"/>
    </xf>
    <xf numFmtId="0" fontId="16" fillId="0" borderId="2" xfId="0" applyFont="1" applyFill="1" applyBorder="1" applyAlignment="1">
      <alignment vertical="center"/>
    </xf>
    <xf numFmtId="0" fontId="39" fillId="0" borderId="2" xfId="0" applyFont="1" applyFill="1" applyBorder="1" applyAlignment="1">
      <alignment horizontal="left" vertical="center" wrapText="1"/>
    </xf>
    <xf numFmtId="0" fontId="39" fillId="0" borderId="3" xfId="0" applyNumberFormat="1" applyFont="1" applyFill="1" applyBorder="1" applyAlignment="1" applyProtection="1">
      <alignment horizontal="center" vertical="center" wrapText="1"/>
      <protection locked="0"/>
    </xf>
    <xf numFmtId="183" fontId="0" fillId="0" borderId="2" xfId="0" applyNumberFormat="1" applyFont="1" applyFill="1" applyBorder="1" applyAlignment="1" applyProtection="1">
      <alignment vertical="center" wrapText="1"/>
      <protection locked="0"/>
    </xf>
    <xf numFmtId="183" fontId="0" fillId="0" borderId="2" xfId="73" applyNumberFormat="1" applyFont="1" applyFill="1" applyBorder="1" applyAlignment="1" applyProtection="1">
      <alignment vertical="center" wrapText="1"/>
      <protection locked="0"/>
    </xf>
    <xf numFmtId="0" fontId="47" fillId="0" borderId="0" xfId="61" applyFont="1" applyFill="1" applyAlignment="1">
      <alignment horizontal="left" vertical="center"/>
    </xf>
    <xf numFmtId="0" fontId="5" fillId="0" borderId="0" xfId="61" applyFont="1" applyFill="1" applyAlignment="1">
      <alignment horizontal="center" vertical="center"/>
    </xf>
    <xf numFmtId="0" fontId="0" fillId="0" borderId="0" xfId="61" applyFont="1" applyFill="1" applyAlignment="1">
      <alignment horizontal="right" vertical="center"/>
    </xf>
    <xf numFmtId="0" fontId="22" fillId="0" borderId="0" xfId="61" applyFont="1" applyFill="1"/>
    <xf numFmtId="0" fontId="23" fillId="0" borderId="0" xfId="61" applyFont="1" applyFill="1"/>
    <xf numFmtId="0" fontId="23" fillId="0" borderId="0" xfId="61" applyFont="1" applyFill="1" applyBorder="1" applyAlignment="1"/>
    <xf numFmtId="0" fontId="0" fillId="0" borderId="0" xfId="61" applyFont="1" applyFill="1"/>
    <xf numFmtId="0" fontId="48" fillId="0" borderId="0" xfId="61" applyFont="1" applyFill="1" applyAlignment="1">
      <alignment horizontal="left" vertical="center"/>
    </xf>
    <xf numFmtId="0" fontId="4" fillId="0" borderId="0" xfId="61" applyFont="1" applyFill="1" applyAlignment="1">
      <alignment horizontal="left" vertical="center"/>
    </xf>
    <xf numFmtId="0" fontId="5" fillId="0" borderId="0" xfId="61" applyNumberFormat="1" applyFont="1" applyFill="1" applyAlignment="1" applyProtection="1">
      <alignment horizontal="center" vertical="center" wrapText="1"/>
    </xf>
    <xf numFmtId="0" fontId="5" fillId="0" borderId="0" xfId="61" applyNumberFormat="1" applyFont="1" applyFill="1" applyAlignment="1" applyProtection="1">
      <alignment horizontal="center" vertical="center"/>
    </xf>
    <xf numFmtId="0" fontId="22" fillId="0" borderId="3" xfId="61" applyNumberFormat="1" applyFont="1" applyFill="1" applyBorder="1" applyAlignment="1" applyProtection="1">
      <alignment horizontal="center" vertical="center"/>
    </xf>
    <xf numFmtId="0" fontId="22" fillId="0" borderId="8" xfId="61" applyNumberFormat="1" applyFont="1" applyFill="1" applyBorder="1" applyAlignment="1" applyProtection="1">
      <alignment horizontal="center" vertical="center"/>
    </xf>
    <xf numFmtId="0" fontId="22" fillId="0" borderId="11" xfId="61" applyNumberFormat="1" applyFont="1" applyFill="1" applyBorder="1" applyAlignment="1" applyProtection="1">
      <alignment horizontal="center" vertical="center"/>
    </xf>
    <xf numFmtId="0" fontId="22" fillId="0" borderId="2" xfId="65" applyNumberFormat="1" applyFont="1" applyFill="1" applyBorder="1" applyAlignment="1" applyProtection="1">
      <alignment horizontal="left" vertical="center"/>
    </xf>
    <xf numFmtId="0" fontId="23" fillId="0" borderId="2" xfId="65" applyNumberFormat="1" applyFont="1" applyFill="1" applyBorder="1" applyAlignment="1" applyProtection="1">
      <alignment horizontal="left" vertical="center" indent="1"/>
    </xf>
    <xf numFmtId="0" fontId="23" fillId="0" borderId="2" xfId="65" applyNumberFormat="1" applyFont="1" applyFill="1" applyBorder="1" applyAlignment="1" applyProtection="1">
      <alignment horizontal="left" vertical="center" indent="2"/>
    </xf>
    <xf numFmtId="0" fontId="23" fillId="0" borderId="2" xfId="0" applyNumberFormat="1" applyFont="1" applyFill="1" applyBorder="1" applyAlignment="1" applyProtection="1">
      <alignment horizontal="left" vertical="center" indent="1"/>
    </xf>
    <xf numFmtId="186" fontId="22" fillId="0" borderId="2" xfId="78" applyNumberFormat="1" applyFont="1" applyFill="1" applyBorder="1" applyAlignment="1">
      <alignment horizontal="right" vertical="center" wrapText="1"/>
    </xf>
    <xf numFmtId="186" fontId="23" fillId="0" borderId="2" xfId="78" applyNumberFormat="1" applyFont="1" applyFill="1" applyBorder="1" applyAlignment="1">
      <alignment horizontal="right" vertical="center" wrapText="1"/>
    </xf>
    <xf numFmtId="0" fontId="23" fillId="0" borderId="0" xfId="0" applyNumberFormat="1" applyFont="1" applyFill="1" applyBorder="1" applyAlignment="1" applyProtection="1">
      <alignment horizontal="left" vertical="center" indent="1"/>
    </xf>
    <xf numFmtId="186" fontId="23" fillId="0" borderId="0" xfId="78" applyNumberFormat="1" applyFont="1" applyFill="1" applyBorder="1" applyAlignment="1">
      <alignment horizontal="right" vertical="center" wrapText="1"/>
    </xf>
    <xf numFmtId="0" fontId="23" fillId="0" borderId="2" xfId="0" applyNumberFormat="1" applyFont="1" applyFill="1" applyBorder="1" applyAlignment="1" applyProtection="1">
      <alignment horizontal="left" vertical="center" indent="2"/>
    </xf>
    <xf numFmtId="0" fontId="23" fillId="0" borderId="0" xfId="0" applyNumberFormat="1" applyFont="1" applyFill="1" applyBorder="1" applyAlignment="1" applyProtection="1">
      <alignment horizontal="left" vertical="center" indent="2"/>
    </xf>
    <xf numFmtId="186" fontId="23" fillId="0" borderId="2" xfId="84" applyNumberFormat="1" applyFont="1" applyFill="1" applyBorder="1" applyAlignment="1">
      <alignment horizontal="right" vertical="center" wrapText="1"/>
    </xf>
    <xf numFmtId="0" fontId="23" fillId="0" borderId="2" xfId="61" applyFont="1" applyFill="1" applyBorder="1"/>
    <xf numFmtId="0" fontId="23" fillId="0" borderId="2" xfId="0" applyNumberFormat="1" applyFont="1" applyFill="1" applyBorder="1" applyAlignment="1" applyProtection="1">
      <alignment horizontal="center" vertical="center"/>
    </xf>
    <xf numFmtId="0" fontId="0" fillId="0" borderId="2" xfId="61" applyFont="1" applyFill="1" applyBorder="1"/>
    <xf numFmtId="0" fontId="23" fillId="0" borderId="2" xfId="0" applyNumberFormat="1" applyFont="1" applyFill="1" applyBorder="1" applyAlignment="1" applyProtection="1">
      <alignment horizontal="left" vertical="center"/>
    </xf>
    <xf numFmtId="1" fontId="22" fillId="0" borderId="0" xfId="65" applyNumberFormat="1" applyFont="1" applyFill="1" applyBorder="1" applyAlignment="1" applyProtection="1">
      <alignment horizontal="right" vertical="center"/>
    </xf>
    <xf numFmtId="0" fontId="5" fillId="0" borderId="0" xfId="0" applyFont="1" applyFill="1" applyBorder="1" applyAlignment="1">
      <alignment horizontal="center" vertical="center"/>
    </xf>
    <xf numFmtId="0" fontId="57" fillId="0" borderId="0" xfId="0" applyFont="1" applyFill="1" applyBorder="1" applyAlignment="1">
      <alignment horizontal="right" vertical="center"/>
    </xf>
    <xf numFmtId="0" fontId="40" fillId="0" borderId="0" xfId="0" applyFont="1" applyFill="1" applyBorder="1" applyAlignment="1">
      <alignment vertical="center"/>
    </xf>
    <xf numFmtId="0" fontId="4" fillId="0" borderId="0" xfId="11" applyFont="1" applyFill="1" applyBorder="1" applyAlignment="1">
      <alignment horizontal="left" vertical="center" shrinkToFit="1"/>
    </xf>
    <xf numFmtId="181" fontId="5" fillId="0" borderId="0" xfId="11" applyNumberFormat="1" applyFont="1" applyFill="1" applyBorder="1" applyAlignment="1">
      <alignment horizontal="center" vertical="center" wrapText="1" shrinkToFit="1"/>
    </xf>
    <xf numFmtId="181" fontId="5" fillId="0" borderId="0" xfId="11" applyNumberFormat="1" applyFont="1" applyFill="1" applyBorder="1" applyAlignment="1">
      <alignment horizontal="center" vertical="center" shrinkToFit="1"/>
    </xf>
    <xf numFmtId="181" fontId="39" fillId="0" borderId="0" xfId="11" applyNumberFormat="1" applyFont="1" applyFill="1" applyBorder="1" applyAlignment="1">
      <alignment horizontal="right" vertical="center" shrinkToFit="1"/>
    </xf>
    <xf numFmtId="0" fontId="22" fillId="0" borderId="3" xfId="67" applyFont="1" applyFill="1" applyBorder="1" applyAlignment="1">
      <alignment horizontal="center" vertical="center"/>
    </xf>
    <xf numFmtId="0" fontId="22" fillId="0" borderId="2" xfId="68" applyFont="1" applyFill="1" applyBorder="1" applyAlignment="1">
      <alignment horizontal="center" vertical="center"/>
    </xf>
    <xf numFmtId="0" fontId="42" fillId="0" borderId="2" xfId="0" applyFont="1" applyFill="1" applyBorder="1" applyAlignment="1">
      <alignment horizontal="center" vertical="center"/>
    </xf>
    <xf numFmtId="183" fontId="42" fillId="0" borderId="2" xfId="0" applyNumberFormat="1" applyFont="1" applyFill="1" applyBorder="1" applyAlignment="1">
      <alignment horizontal="right" vertical="center" wrapText="1"/>
    </xf>
    <xf numFmtId="49" fontId="58" fillId="0" borderId="10" xfId="0" applyNumberFormat="1" applyFont="1" applyFill="1" applyBorder="1" applyAlignment="1">
      <alignment horizontal="left" vertical="center"/>
    </xf>
    <xf numFmtId="49" fontId="28" fillId="0" borderId="10" xfId="0" applyNumberFormat="1" applyFont="1" applyFill="1" applyBorder="1" applyAlignment="1">
      <alignment horizontal="left" vertical="center"/>
    </xf>
    <xf numFmtId="49" fontId="28" fillId="0" borderId="12" xfId="0" applyNumberFormat="1" applyFont="1" applyFill="1" applyBorder="1" applyAlignment="1">
      <alignment horizontal="left" vertical="center"/>
    </xf>
    <xf numFmtId="0" fontId="40" fillId="0" borderId="2" xfId="0" applyFont="1" applyFill="1" applyBorder="1" applyAlignment="1">
      <alignment vertical="center"/>
    </xf>
    <xf numFmtId="49" fontId="58" fillId="0" borderId="12" xfId="0" applyNumberFormat="1" applyFont="1" applyFill="1" applyBorder="1" applyAlignment="1">
      <alignment horizontal="left" vertical="center"/>
    </xf>
    <xf numFmtId="0" fontId="10" fillId="0" borderId="5" xfId="0" applyFont="1" applyFill="1" applyBorder="1" applyAlignment="1">
      <alignment vertical="center"/>
    </xf>
    <xf numFmtId="0" fontId="28" fillId="0" borderId="0" xfId="0" applyFont="1" applyFill="1" applyBorder="1" applyAlignment="1"/>
    <xf numFmtId="0" fontId="5" fillId="0" borderId="0" xfId="67" applyFont="1" applyFill="1" applyAlignment="1">
      <alignment horizontal="center" vertical="center"/>
    </xf>
    <xf numFmtId="0" fontId="0" fillId="0" borderId="0" xfId="67" applyFont="1" applyFill="1" applyAlignment="1">
      <alignment horizontal="right" vertical="center"/>
    </xf>
    <xf numFmtId="0" fontId="22" fillId="0" borderId="0" xfId="67" applyFont="1" applyFill="1" applyAlignment="1">
      <alignment vertical="center"/>
    </xf>
    <xf numFmtId="0" fontId="0" fillId="0" borderId="0" xfId="71" applyFont="1" applyFill="1" applyAlignment="1"/>
    <xf numFmtId="0" fontId="0" fillId="0" borderId="0" xfId="67" applyFont="1" applyFill="1"/>
    <xf numFmtId="0" fontId="5" fillId="0" borderId="0" xfId="67" applyFont="1" applyFill="1" applyAlignment="1">
      <alignment horizontal="center" vertical="center" wrapText="1"/>
    </xf>
    <xf numFmtId="0" fontId="0" fillId="0" borderId="0" xfId="64" applyNumberFormat="1" applyFont="1" applyFill="1" applyAlignment="1" applyProtection="1">
      <alignment horizontal="right" vertical="center"/>
    </xf>
    <xf numFmtId="0" fontId="0" fillId="0" borderId="0" xfId="67" applyFont="1" applyFill="1" applyAlignment="1" applyProtection="1">
      <alignment horizontal="right" vertical="center"/>
      <protection locked="0"/>
    </xf>
    <xf numFmtId="0" fontId="22" fillId="0" borderId="0" xfId="67" applyFont="1" applyFill="1" applyAlignment="1" applyProtection="1">
      <alignment vertical="center"/>
      <protection locked="0"/>
    </xf>
    <xf numFmtId="0" fontId="22" fillId="0" borderId="2" xfId="67" applyFont="1" applyFill="1" applyBorder="1" applyAlignment="1">
      <alignment vertical="center"/>
    </xf>
    <xf numFmtId="183" fontId="22" fillId="0" borderId="2" xfId="67" applyNumberFormat="1" applyFont="1" applyFill="1" applyBorder="1" applyAlignment="1">
      <alignment horizontal="right" vertical="center" wrapText="1"/>
    </xf>
    <xf numFmtId="0" fontId="23" fillId="0" borderId="2" xfId="77" applyFont="1" applyFill="1" applyBorder="1" applyAlignment="1">
      <alignment horizontal="left" vertical="center" indent="1"/>
    </xf>
    <xf numFmtId="0" fontId="23" fillId="0" borderId="2" xfId="77" applyFont="1" applyFill="1" applyBorder="1" applyAlignment="1">
      <alignment horizontal="right" vertical="center" wrapText="1"/>
    </xf>
    <xf numFmtId="0" fontId="23" fillId="0" borderId="2" xfId="77" applyFont="1" applyFill="1" applyBorder="1" applyAlignment="1">
      <alignment vertical="center"/>
    </xf>
    <xf numFmtId="0" fontId="39" fillId="0" borderId="8" xfId="78" applyFont="1" applyFill="1" applyBorder="1" applyAlignment="1">
      <alignment horizontal="left"/>
    </xf>
    <xf numFmtId="0" fontId="39" fillId="0" borderId="0" xfId="78" applyFont="1" applyFill="1" applyBorder="1" applyAlignment="1">
      <alignment horizontal="left"/>
    </xf>
    <xf numFmtId="183" fontId="0" fillId="0" borderId="0" xfId="67" applyNumberFormat="1" applyFont="1" applyFill="1"/>
    <xf numFmtId="0" fontId="47" fillId="0" borderId="0" xfId="64" applyFont="1" applyFill="1" applyAlignment="1">
      <alignment horizontal="left" vertical="center"/>
    </xf>
    <xf numFmtId="0" fontId="48" fillId="0" borderId="0" xfId="64" applyFont="1" applyFill="1" applyAlignment="1">
      <alignment horizontal="left" vertical="center"/>
    </xf>
    <xf numFmtId="0" fontId="5" fillId="0" borderId="0" xfId="64" applyNumberFormat="1" applyFont="1" applyFill="1" applyAlignment="1" applyProtection="1">
      <alignment horizontal="center" vertical="center" wrapText="1"/>
    </xf>
    <xf numFmtId="0" fontId="5" fillId="0" borderId="0" xfId="64" applyNumberFormat="1" applyFont="1" applyFill="1" applyAlignment="1" applyProtection="1">
      <alignment horizontal="center" vertical="center"/>
    </xf>
    <xf numFmtId="0" fontId="0" fillId="0" borderId="9" xfId="64" applyNumberFormat="1" applyFont="1" applyFill="1" applyBorder="1" applyAlignment="1" applyProtection="1">
      <alignment horizontal="right" vertical="center"/>
    </xf>
    <xf numFmtId="0" fontId="22" fillId="0" borderId="2" xfId="0" applyNumberFormat="1" applyFont="1" applyFill="1" applyBorder="1" applyAlignment="1" applyProtection="1">
      <alignment horizontal="left" vertical="center"/>
    </xf>
    <xf numFmtId="177" fontId="22" fillId="0" borderId="2" xfId="0" applyNumberFormat="1" applyFont="1" applyFill="1" applyBorder="1" applyAlignment="1" applyProtection="1">
      <alignment horizontal="left" vertical="center"/>
    </xf>
    <xf numFmtId="0" fontId="59" fillId="0" borderId="0" xfId="64" applyFont="1" applyFill="1"/>
    <xf numFmtId="186" fontId="22" fillId="0" borderId="2" xfId="80" applyNumberFormat="1" applyFont="1" applyFill="1" applyBorder="1" applyAlignment="1">
      <alignment horizontal="right" vertical="center" wrapText="1"/>
    </xf>
    <xf numFmtId="0" fontId="23" fillId="0" borderId="0" xfId="64" applyFont="1" applyFill="1" applyBorder="1"/>
    <xf numFmtId="177" fontId="23" fillId="0" borderId="2" xfId="0" applyNumberFormat="1" applyFont="1" applyFill="1" applyBorder="1" applyAlignment="1" applyProtection="1">
      <alignment horizontal="center" vertical="center"/>
    </xf>
    <xf numFmtId="0" fontId="0" fillId="0" borderId="2" xfId="64" applyFont="1" applyFill="1" applyBorder="1"/>
    <xf numFmtId="4" fontId="60" fillId="0" borderId="2" xfId="0" applyNumberFormat="1" applyFont="1" applyFill="1" applyBorder="1" applyAlignment="1">
      <alignment horizontal="right" vertical="center"/>
    </xf>
    <xf numFmtId="186" fontId="0" fillId="0" borderId="0" xfId="64" applyNumberFormat="1" applyFont="1" applyFill="1"/>
    <xf numFmtId="0" fontId="23" fillId="0" borderId="0" xfId="67" applyFont="1" applyFill="1"/>
    <xf numFmtId="0" fontId="23" fillId="0" borderId="0" xfId="0" applyFont="1" applyFill="1" applyAlignment="1">
      <alignment vertical="center"/>
    </xf>
    <xf numFmtId="0" fontId="5" fillId="0" borderId="0" xfId="67" applyFont="1" applyFill="1" applyAlignment="1" applyProtection="1">
      <alignment horizontal="center" vertical="center" wrapText="1"/>
      <protection locked="0"/>
    </xf>
    <xf numFmtId="0" fontId="5" fillId="0" borderId="0" xfId="67" applyFont="1" applyFill="1" applyAlignment="1" applyProtection="1">
      <alignment horizontal="center" vertical="center"/>
      <protection locked="0"/>
    </xf>
    <xf numFmtId="0" fontId="22" fillId="0" borderId="13" xfId="67" applyFont="1" applyFill="1" applyBorder="1" applyAlignment="1">
      <alignment horizontal="center" vertical="center"/>
    </xf>
    <xf numFmtId="0" fontId="22" fillId="0" borderId="14" xfId="67" applyFont="1" applyFill="1" applyBorder="1" applyAlignment="1">
      <alignment horizontal="center" vertical="center"/>
    </xf>
    <xf numFmtId="0" fontId="22" fillId="0" borderId="2" xfId="67" applyFont="1" applyFill="1" applyBorder="1" applyAlignment="1">
      <alignment horizontal="center" vertical="center" wrapText="1"/>
    </xf>
    <xf numFmtId="0" fontId="23" fillId="0" borderId="2" xfId="67" applyFont="1" applyFill="1" applyBorder="1" applyAlignment="1" applyProtection="1">
      <alignment vertical="center"/>
      <protection locked="0"/>
    </xf>
    <xf numFmtId="183" fontId="23" fillId="0" borderId="2" xfId="67" applyNumberFormat="1" applyFont="1" applyFill="1" applyBorder="1" applyAlignment="1">
      <alignment vertical="center"/>
    </xf>
    <xf numFmtId="183" fontId="23" fillId="0" borderId="2" xfId="67" applyNumberFormat="1" applyFont="1" applyFill="1" applyBorder="1" applyAlignment="1" applyProtection="1">
      <alignment vertical="center"/>
      <protection locked="0"/>
    </xf>
    <xf numFmtId="0" fontId="23" fillId="0" borderId="2" xfId="46" applyNumberFormat="1" applyFont="1" applyFill="1" applyBorder="1" applyAlignment="1" applyProtection="1">
      <alignment vertical="center"/>
    </xf>
    <xf numFmtId="0" fontId="23" fillId="0" borderId="0" xfId="71" applyFont="1" applyFill="1" applyAlignment="1"/>
    <xf numFmtId="0" fontId="23" fillId="0" borderId="2" xfId="67" applyFont="1" applyFill="1" applyBorder="1" applyAlignment="1">
      <alignment vertical="center"/>
    </xf>
    <xf numFmtId="0" fontId="23" fillId="0" borderId="0" xfId="67" applyFont="1" applyFill="1" applyAlignment="1" applyProtection="1">
      <alignment vertical="center"/>
      <protection locked="0"/>
    </xf>
    <xf numFmtId="0" fontId="23" fillId="0" borderId="0" xfId="67" applyFont="1" applyFill="1" applyAlignment="1">
      <alignment horizontal="left" vertical="top" wrapText="1"/>
    </xf>
    <xf numFmtId="0" fontId="0" fillId="0" borderId="0" xfId="0" applyAlignment="1">
      <alignment horizontal="center" vertical="center"/>
    </xf>
    <xf numFmtId="0" fontId="61" fillId="0" borderId="0" xfId="0" applyFont="1" applyAlignment="1">
      <alignment horizontal="center" vertical="center"/>
    </xf>
    <xf numFmtId="0" fontId="62" fillId="0" borderId="0" xfId="0" applyFont="1" applyAlignment="1">
      <alignment horizontal="center" vertical="center"/>
    </xf>
    <xf numFmtId="0" fontId="0" fillId="0" borderId="0" xfId="0" applyFill="1">
      <alignment vertical="center"/>
    </xf>
    <xf numFmtId="0" fontId="0" fillId="0" borderId="0" xfId="0" applyFill="1" applyAlignment="1">
      <alignment horizontal="center" vertical="center"/>
    </xf>
    <xf numFmtId="0" fontId="63" fillId="0" borderId="0" xfId="0" applyFont="1" applyAlignment="1">
      <alignment horizontal="center" vertical="center"/>
    </xf>
    <xf numFmtId="0" fontId="61" fillId="0" borderId="2" xfId="0" applyFont="1" applyFill="1" applyBorder="1" applyAlignment="1">
      <alignment horizontal="center" vertical="center"/>
    </xf>
    <xf numFmtId="0" fontId="61" fillId="0" borderId="2" xfId="0" applyFont="1" applyBorder="1" applyAlignment="1">
      <alignment horizontal="center" vertical="center" wrapText="1"/>
    </xf>
    <xf numFmtId="0" fontId="61" fillId="0" borderId="2" xfId="0" applyFont="1" applyBorder="1" applyAlignment="1">
      <alignment horizontal="center" vertical="center"/>
    </xf>
    <xf numFmtId="0" fontId="64" fillId="0" borderId="3" xfId="0" applyFont="1" applyFill="1" applyBorder="1" applyAlignment="1">
      <alignment horizontal="center" vertical="center"/>
    </xf>
    <xf numFmtId="0" fontId="62" fillId="0" borderId="2" xfId="0" applyFont="1" applyBorder="1" applyAlignment="1">
      <alignment horizontal="left" vertical="center"/>
    </xf>
    <xf numFmtId="0" fontId="62" fillId="0" borderId="2" xfId="0" applyFont="1" applyBorder="1" applyAlignment="1">
      <alignment horizontal="center" vertical="center"/>
    </xf>
    <xf numFmtId="0" fontId="64" fillId="0" borderId="15" xfId="0" applyFont="1" applyFill="1" applyBorder="1" applyAlignment="1">
      <alignment horizontal="center" vertical="center"/>
    </xf>
    <xf numFmtId="0" fontId="64" fillId="0" borderId="7" xfId="0" applyFont="1" applyFill="1" applyBorder="1" applyAlignment="1">
      <alignment horizontal="center" vertical="center"/>
    </xf>
    <xf numFmtId="0" fontId="64" fillId="0" borderId="2" xfId="0" applyFont="1" applyFill="1" applyBorder="1" applyAlignment="1">
      <alignment horizontal="center" vertical="center"/>
    </xf>
    <xf numFmtId="0" fontId="65" fillId="0" borderId="0" xfId="0" applyFont="1" applyAlignment="1">
      <alignment horizontal="center" vertical="center" wrapText="1"/>
    </xf>
    <xf numFmtId="0" fontId="66" fillId="0" borderId="0" xfId="0" applyFont="1" applyAlignment="1">
      <alignment horizontal="center" vertical="center"/>
    </xf>
  </cellXfs>
  <cellStyles count="9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 35" xfId="11"/>
    <cellStyle name="百分比" xfId="12" builtinId="5"/>
    <cellStyle name="常规_2014年全省及省级财政收支执行及2015年预算草案表（20150123，自用稿）" xfId="13"/>
    <cellStyle name="常规_社保基金预算报人大建议表样 2 2 3" xfId="14"/>
    <cellStyle name="已访问的超链接" xfId="15" builtinId="9"/>
    <cellStyle name="注释" xfId="16" builtinId="10"/>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常规_国有资本经营预算表样 2" xfId="30"/>
    <cellStyle name="强调文字颜色 2" xfId="31" builtinId="33"/>
    <cellStyle name="常规_2015年全省及省级财政收支执行及2016年预算草案表（20160120）企业处修改 2" xfId="32"/>
    <cellStyle name="20% - 强调文字颜色 6" xfId="33" builtinId="50"/>
    <cellStyle name="链接单元格" xfId="34" builtinId="24"/>
    <cellStyle name="汇总" xfId="35" builtinId="25"/>
    <cellStyle name="好" xfId="36" builtinId="26"/>
    <cellStyle name="适中" xfId="37" builtinId="28"/>
    <cellStyle name="20% - 强调文字颜色 5" xfId="38" builtinId="46"/>
    <cellStyle name="强调文字颜色 1" xfId="39" builtinId="29"/>
    <cellStyle name="20% - 强调文字颜色 1" xfId="40" builtinId="30"/>
    <cellStyle name="常规_国资决算以及执行情况0712 2 2 2" xfId="41"/>
    <cellStyle name="40% - 强调文字颜色 1" xfId="42" builtinId="31"/>
    <cellStyle name="常规 38" xfId="43"/>
    <cellStyle name="20% - 强调文字颜色 2" xfId="44" builtinId="34"/>
    <cellStyle name="40% - 强调文字颜色 2" xfId="45" builtinId="35"/>
    <cellStyle name="常规_录入表" xfId="46"/>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常规_国资决算以及执行情况0712 2 2" xfId="52"/>
    <cellStyle name="40% - 强调文字颜色 5" xfId="53" builtinId="47"/>
    <cellStyle name="60% - 强调文字颜色 5" xfId="54" builtinId="48"/>
    <cellStyle name="强调文字颜色 6" xfId="55" builtinId="49"/>
    <cellStyle name="40% - 强调文字颜色 6" xfId="56" builtinId="51"/>
    <cellStyle name="60% - 强调文字颜色 6" xfId="57" builtinId="52"/>
    <cellStyle name="常规_社保基金预算报人大建议表样 2" xfId="58"/>
    <cellStyle name="常规 47 4 2" xfId="59"/>
    <cellStyle name="常规_省级科预算草案表1.14 2" xfId="60"/>
    <cellStyle name="常规 28 2 2" xfId="61"/>
    <cellStyle name="常规_省级科预算草案表1.14 2 2" xfId="62"/>
    <cellStyle name="常规 2 4 2" xfId="63"/>
    <cellStyle name="常规 26 2 2" xfId="64"/>
    <cellStyle name="常规 28 2" xfId="65"/>
    <cellStyle name="常规 10 4 3 7" xfId="66"/>
    <cellStyle name="常规 10 4 3" xfId="67"/>
    <cellStyle name="常规 35_2020支出预算表(以此为准)2" xfId="68"/>
    <cellStyle name="常规_Sheet1_3" xfId="69"/>
    <cellStyle name="常规_四川省2019年财政预算（草案）（样表，稿二）" xfId="70"/>
    <cellStyle name="常规_2001年预算：预算收入及财力（12月21日上午定案表）" xfId="71"/>
    <cellStyle name="常规 2_省级科预算草案表1.14 2" xfId="72"/>
    <cellStyle name="常规_一般性转移支付" xfId="73"/>
    <cellStyle name="常规_2014年全省及省级财政收支执行及2015年预算草案表（20150123，自用稿） 2 2" xfId="74"/>
    <cellStyle name="常规_国有资本经营预算表样 2 2" xfId="75"/>
    <cellStyle name="常规 10 6" xfId="76"/>
    <cellStyle name="常规_200704(第一稿）" xfId="77"/>
    <cellStyle name="常规_(陈诚修改稿)2006年全省及省级财政决算及07年预算执行情况表(A4 留底自用)" xfId="78"/>
    <cellStyle name="常规_(陈诚修改稿)2006年全省及省级财政决算及07年预算执行情况表(A4 留底自用) 2 2 2 2" xfId="79"/>
    <cellStyle name="常规_(陈诚修改稿)2006年全省及省级财政决算及07年预算执行情况表(A4 留底自用) 2" xfId="80"/>
    <cellStyle name="常规_基金分析表(99.3)" xfId="81"/>
    <cellStyle name="常规 47" xfId="82"/>
    <cellStyle name="常规_2015年全省及省级财政收支执行及2016年预算草案表（20160120）企业处修改" xfId="83"/>
    <cellStyle name="常规_(陈诚修改稿)2006年全省及省级财政决算及07年预算执行情况表(A4 留底自用) 2 2 2" xfId="84"/>
    <cellStyle name="常规 10 2" xfId="85"/>
    <cellStyle name="常规 48" xfId="86"/>
    <cellStyle name="常规 3" xfId="87"/>
    <cellStyle name="常规 2" xfId="88"/>
    <cellStyle name="常规 5 4" xfId="89"/>
    <cellStyle name="常规 4 2" xfId="90"/>
    <cellStyle name="常规 2 3" xfId="91"/>
  </cellStyles>
  <dxfs count="1">
    <dxf>
      <fill>
        <patternFill patternType="solid">
          <bgColor rgb="FFFF9900"/>
        </patternFill>
      </fill>
    </dxf>
  </dxfs>
  <tableStyles count="0" defaultTableStyle="TableStyleMedium2"/>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54.xml"/><Relationship Id="rId98" Type="http://schemas.openxmlformats.org/officeDocument/2006/relationships/externalLink" Target="externalLinks/externalLink53.xml"/><Relationship Id="rId97" Type="http://schemas.openxmlformats.org/officeDocument/2006/relationships/externalLink" Target="externalLinks/externalLink52.xml"/><Relationship Id="rId96" Type="http://schemas.openxmlformats.org/officeDocument/2006/relationships/externalLink" Target="externalLinks/externalLink51.xml"/><Relationship Id="rId95" Type="http://schemas.openxmlformats.org/officeDocument/2006/relationships/externalLink" Target="externalLinks/externalLink50.xml"/><Relationship Id="rId94" Type="http://schemas.openxmlformats.org/officeDocument/2006/relationships/externalLink" Target="externalLinks/externalLink49.xml"/><Relationship Id="rId93" Type="http://schemas.openxmlformats.org/officeDocument/2006/relationships/externalLink" Target="externalLinks/externalLink48.xml"/><Relationship Id="rId92" Type="http://schemas.openxmlformats.org/officeDocument/2006/relationships/externalLink" Target="externalLinks/externalLink47.xml"/><Relationship Id="rId91" Type="http://schemas.openxmlformats.org/officeDocument/2006/relationships/externalLink" Target="externalLinks/externalLink46.xml"/><Relationship Id="rId90" Type="http://schemas.openxmlformats.org/officeDocument/2006/relationships/externalLink" Target="externalLinks/externalLink45.xml"/><Relationship Id="rId9" Type="http://schemas.openxmlformats.org/officeDocument/2006/relationships/worksheet" Target="worksheets/sheet9.xml"/><Relationship Id="rId89" Type="http://schemas.openxmlformats.org/officeDocument/2006/relationships/externalLink" Target="externalLinks/externalLink44.xml"/><Relationship Id="rId88" Type="http://schemas.openxmlformats.org/officeDocument/2006/relationships/externalLink" Target="externalLinks/externalLink43.xml"/><Relationship Id="rId87" Type="http://schemas.openxmlformats.org/officeDocument/2006/relationships/externalLink" Target="externalLinks/externalLink42.xml"/><Relationship Id="rId86" Type="http://schemas.openxmlformats.org/officeDocument/2006/relationships/externalLink" Target="externalLinks/externalLink41.xml"/><Relationship Id="rId85" Type="http://schemas.openxmlformats.org/officeDocument/2006/relationships/externalLink" Target="externalLinks/externalLink40.xml"/><Relationship Id="rId84" Type="http://schemas.openxmlformats.org/officeDocument/2006/relationships/externalLink" Target="externalLinks/externalLink39.xml"/><Relationship Id="rId83" Type="http://schemas.openxmlformats.org/officeDocument/2006/relationships/externalLink" Target="externalLinks/externalLink38.xml"/><Relationship Id="rId82" Type="http://schemas.openxmlformats.org/officeDocument/2006/relationships/externalLink" Target="externalLinks/externalLink37.xml"/><Relationship Id="rId81" Type="http://schemas.openxmlformats.org/officeDocument/2006/relationships/externalLink" Target="externalLinks/externalLink36.xml"/><Relationship Id="rId80" Type="http://schemas.openxmlformats.org/officeDocument/2006/relationships/externalLink" Target="externalLinks/externalLink35.xml"/><Relationship Id="rId8" Type="http://schemas.openxmlformats.org/officeDocument/2006/relationships/worksheet" Target="worksheets/sheet8.xml"/><Relationship Id="rId79" Type="http://schemas.openxmlformats.org/officeDocument/2006/relationships/externalLink" Target="externalLinks/externalLink34.xml"/><Relationship Id="rId78" Type="http://schemas.openxmlformats.org/officeDocument/2006/relationships/externalLink" Target="externalLinks/externalLink33.xml"/><Relationship Id="rId77" Type="http://schemas.openxmlformats.org/officeDocument/2006/relationships/externalLink" Target="externalLinks/externalLink32.xml"/><Relationship Id="rId76" Type="http://schemas.openxmlformats.org/officeDocument/2006/relationships/externalLink" Target="externalLinks/externalLink31.xml"/><Relationship Id="rId75" Type="http://schemas.openxmlformats.org/officeDocument/2006/relationships/externalLink" Target="externalLinks/externalLink30.xml"/><Relationship Id="rId74" Type="http://schemas.openxmlformats.org/officeDocument/2006/relationships/externalLink" Target="externalLinks/externalLink29.xml"/><Relationship Id="rId73" Type="http://schemas.openxmlformats.org/officeDocument/2006/relationships/externalLink" Target="externalLinks/externalLink28.xml"/><Relationship Id="rId72" Type="http://schemas.openxmlformats.org/officeDocument/2006/relationships/externalLink" Target="externalLinks/externalLink27.xml"/><Relationship Id="rId71" Type="http://schemas.openxmlformats.org/officeDocument/2006/relationships/externalLink" Target="externalLinks/externalLink26.xml"/><Relationship Id="rId70" Type="http://schemas.openxmlformats.org/officeDocument/2006/relationships/externalLink" Target="externalLinks/externalLink25.xml"/><Relationship Id="rId7" Type="http://schemas.openxmlformats.org/officeDocument/2006/relationships/worksheet" Target="worksheets/sheet7.xml"/><Relationship Id="rId69" Type="http://schemas.openxmlformats.org/officeDocument/2006/relationships/externalLink" Target="externalLinks/externalLink24.xml"/><Relationship Id="rId68" Type="http://schemas.openxmlformats.org/officeDocument/2006/relationships/externalLink" Target="externalLinks/externalLink23.xml"/><Relationship Id="rId67" Type="http://schemas.openxmlformats.org/officeDocument/2006/relationships/externalLink" Target="externalLinks/externalLink22.xml"/><Relationship Id="rId66" Type="http://schemas.openxmlformats.org/officeDocument/2006/relationships/externalLink" Target="externalLinks/externalLink21.xml"/><Relationship Id="rId65" Type="http://schemas.openxmlformats.org/officeDocument/2006/relationships/externalLink" Target="externalLinks/externalLink20.xml"/><Relationship Id="rId64" Type="http://schemas.openxmlformats.org/officeDocument/2006/relationships/externalLink" Target="externalLinks/externalLink19.xml"/><Relationship Id="rId63" Type="http://schemas.openxmlformats.org/officeDocument/2006/relationships/externalLink" Target="externalLinks/externalLink18.xml"/><Relationship Id="rId62" Type="http://schemas.openxmlformats.org/officeDocument/2006/relationships/externalLink" Target="externalLinks/externalLink17.xml"/><Relationship Id="rId61" Type="http://schemas.openxmlformats.org/officeDocument/2006/relationships/externalLink" Target="externalLinks/externalLink16.xml"/><Relationship Id="rId60" Type="http://schemas.openxmlformats.org/officeDocument/2006/relationships/externalLink" Target="externalLinks/externalLink15.xml"/><Relationship Id="rId6" Type="http://schemas.openxmlformats.org/officeDocument/2006/relationships/worksheet" Target="worksheets/sheet6.xml"/><Relationship Id="rId59" Type="http://schemas.openxmlformats.org/officeDocument/2006/relationships/externalLink" Target="externalLinks/externalLink14.xml"/><Relationship Id="rId58" Type="http://schemas.openxmlformats.org/officeDocument/2006/relationships/externalLink" Target="externalLinks/externalLink13.xml"/><Relationship Id="rId57" Type="http://schemas.openxmlformats.org/officeDocument/2006/relationships/externalLink" Target="externalLinks/externalLink12.xml"/><Relationship Id="rId56" Type="http://schemas.openxmlformats.org/officeDocument/2006/relationships/externalLink" Target="externalLinks/externalLink11.xml"/><Relationship Id="rId55" Type="http://schemas.openxmlformats.org/officeDocument/2006/relationships/externalLink" Target="externalLinks/externalLink10.xml"/><Relationship Id="rId54" Type="http://schemas.openxmlformats.org/officeDocument/2006/relationships/externalLink" Target="externalLinks/externalLink9.xml"/><Relationship Id="rId53" Type="http://schemas.openxmlformats.org/officeDocument/2006/relationships/externalLink" Target="externalLinks/externalLink8.xml"/><Relationship Id="rId52" Type="http://schemas.openxmlformats.org/officeDocument/2006/relationships/externalLink" Target="externalLinks/externalLink7.xml"/><Relationship Id="rId51" Type="http://schemas.openxmlformats.org/officeDocument/2006/relationships/externalLink" Target="externalLinks/externalLink6.xml"/><Relationship Id="rId50" Type="http://schemas.openxmlformats.org/officeDocument/2006/relationships/externalLink" Target="externalLinks/externalLink5.xml"/><Relationship Id="rId5" Type="http://schemas.openxmlformats.org/officeDocument/2006/relationships/worksheet" Target="worksheets/sheet5.xml"/><Relationship Id="rId49" Type="http://schemas.openxmlformats.org/officeDocument/2006/relationships/externalLink" Target="externalLinks/externalLink4.xml"/><Relationship Id="rId48" Type="http://schemas.openxmlformats.org/officeDocument/2006/relationships/externalLink" Target="externalLinks/externalLink3.xml"/><Relationship Id="rId47" Type="http://schemas.openxmlformats.org/officeDocument/2006/relationships/externalLink" Target="externalLinks/externalLink2.xml"/><Relationship Id="rId46" Type="http://schemas.openxmlformats.org/officeDocument/2006/relationships/externalLink" Target="externalLinks/externalLink1.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6" Type="http://schemas.openxmlformats.org/officeDocument/2006/relationships/sharedStrings" Target="sharedStrings.xml"/><Relationship Id="rId105" Type="http://schemas.openxmlformats.org/officeDocument/2006/relationships/styles" Target="styles.xml"/><Relationship Id="rId104" Type="http://schemas.openxmlformats.org/officeDocument/2006/relationships/theme" Target="theme/theme1.xml"/><Relationship Id="rId103" Type="http://schemas.openxmlformats.org/officeDocument/2006/relationships/externalLink" Target="externalLinks/externalLink58.xml"/><Relationship Id="rId102" Type="http://schemas.openxmlformats.org/officeDocument/2006/relationships/externalLink" Target="externalLinks/externalLink57.xml"/><Relationship Id="rId101" Type="http://schemas.openxmlformats.org/officeDocument/2006/relationships/externalLink" Target="externalLinks/externalLink56.xml"/><Relationship Id="rId100" Type="http://schemas.openxmlformats.org/officeDocument/2006/relationships/externalLink" Target="externalLinks/externalLink55.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I:\Documents%20and%20Settings\Administrator\Local%20Settings\Temporary%20Internet%20Files\Content.IE5\4DWRWNSJ\&#26356;&#27491;&#21518;\&#30465;&#21457;2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5.&#38472;&#38639;\20210112-\20210112-\C:\Users\Administrator\Desktop\20210112-\2022&#24180;&#39044;&#31639;1.12\&#39044;&#23457;&#34920;&#26684;\&#24247;&#24936;&#24037;&#20316;&#36164;&#26009;\2018&#24180;\1-6&#26376;&#22269;&#36164;&#25191;&#34892;&#24773;&#20917;\0718\JS\js2000\2000&#24180;&#24066;&#24030;&#19978;&#25253;&#24635;&#20915;&#31639;&#25991;&#20214;&#22841;\2000&#24180;&#36130;"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Documents%20and%20Settings\Administrator\Local%20Settings\Temporary%20Internet%20Files\Content.IE5\0DAB481O\2016&#24180;&#31038;&#20445;&#22522;&#37329;&#25910;&#25903;&#25191;&#34892;&#2145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39044;&#31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Users\Administrator\Desktop\20210112-\2022&#24180;&#39044;&#31639;1.12\&#39044;&#23457;&#34920;&#26684;\&#24247;&#24936;&#24037;&#20316;&#36164;&#26009;\2018&#24180;\1-6&#26376;&#22269;&#36164;&#25191;&#34892;&#24773;&#20917;\0718\JS\js2000\2000&#24180;&#24066;&#24030;&#19978;&#25253;&#24635;&#20915;&#31639;&#25991;&#20214;&#22841;"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aacde\WINDOWS\!gzq\2001\08&#20915;&#31639;&#36164;&#26009;&#21367;\2001&#24180;&#39044;&#31639;&#22806;&#20915;&#31639;\2001&#24180;&#30465;&#26412;&#32423;&#39044;&#31639;&#22806;&#20915;&#31639;&#65288;&#24635;"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Z:\JS\js2000\2000&#24180;&#24066;&#24030;&#19978;&#25253;&#24635;&#20915;&#31639;&#25991;&#20214;&#22841;\2000&#24180;&#36130;&#25919;&#24635;&#20915;&#31639;\6004&#28074;&#22478;&#2130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35874;&#20891;\2016&#24180;&#39044;&#31639;&#25191;&#34892;2017&#24180;&#39044;&#31639;&#33609;&#26696;&#34920;&#20876;&#65288;&#27491;&#24335;&#19978;&#20250;&#65289;\2016&#24180;&#31038;&#20445;&#22522;&#37329;&#25910;&#25903;&#25191;&#34892;&#21450;2017&#24180;&#39044;&#31639;&#33609;&#26696;&#34920;&#65288;&#39044;&#31639;&#22788;"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1&#20195;&#32534;&#39044;&#31639;\01&#24180;&#21021;&#39044;&#31639;\2019&#24180;\&#23450;&#31295;\2016&#24180;1-10&#26376;&#35843;&#25972;&#39044;&#31639;\JS\js2000\2000&#24180;&#24066;&#24030;&#19978;&#25253;&#24635;&#20915;&#31639;&#25991;&#20214;&#22841;\2000&#24180;&#36130;&#25919;&#24635;&#20915;&#31639;\6004&#28074;&#22478;&#2130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I:\Documents%20and%20Settings\Administrator\Local%20Settings\Temporary%20Internet%20Files\Content.IE5\4DWRWNSJ\&#26356;&#27491;&#21518;\&#30465;&#21457;2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Users\Administrator\Desktop\&#26032;&#24314;&#25991;&#20214;&#22841;\&#24247;&#24936;&#24037;&#20316;&#36164;&#26009;\2018&#24180;\1-6&#26376;&#22269;&#36164;&#25191;&#34892;&#24773;&#20917;\0718\JS\js2000\2000&#24180;&#24066;&#24030;&#19978;&#25253;&#24635;&#20915;&#31639;&#25991;&#20214;&#22841;\2000&#24180;&#36130;&#25919;&#24635;&#20915;&#31639;\6004&#28074;&#22478;&#21306;.xl"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JS\js2000\2000&#24180;&#24066;&#24030;&#19978;&#25253;&#24635;&#20915;&#31639;&#25991;&#20214;&#22841;\2000&#24180;&#36130;&#25919;&#24635;&#20915;&#31639;\6004&#28074;&#22478;&#213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aacde\WINDOWS\!gzq\2001\08&#20915;&#31639;&#36164;&#26009;&#21367;\2001&#24180;&#39044;&#31639;&#22806;&#20915;&#31639;\2001&#24180;&#30465;&#26412;&#32423;&#39044;&#31639;&#22806;&#20915;&#31639;&#65288;&#24635;&#34920;&#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001&#39044;&#31639;&#32534;&#21046;&#25991;&#20214;&#22841;\2019&#24180;\014-&#39044;&#31639;&#33609;&#26696;&#34920;&#12289;&#25253;&#21578;-&#25552;&#20379;&#32508;&#21512;&#31185;\&#27827;&#23736;&#21457;&#36865;\2016&#24180;1-10&#26376;&#35843;&#25972;&#39044;&#31639;\JS\js2000\2000&#24180;&#24066;&#24030;&#19978;&#25253;&#24635;&#20915;&#31639;&#25991;&#20214;&#22841;\2000&#24180;&#36130;&#25919;&#24635;&#20915;&#31639;\6004&#28074;&#22478;&#21306;.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39044;&#31639;&#22788;(&#39532;&#65289;\2021&#24180;\&#24180;&#21021;&#39044;&#31639;\&#20154;&#20195;&#20250;&#25253;&#34920;\2021&#24180;&#25253;&#34920;\2020&#24180;&#27169;&#29256;&#19978;&#20462;&#25913;\&#27827;&#23736;&#21457;&#36865;\2016&#24180;1-10&#26376;&#35843;&#25972;&#39044;&#31639;\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Users\Administrator\Desktop\&#39044;&#23457;&#34920;&#26684;\JS\js2000\2000&#24180;&#24066;&#24030;&#19978;&#25253;&#24635;&#20915;&#31639;&#25991;&#20214;&#22841;\2000&#24180;&#36130;&#25919;&#24635;&#20915;&#31639;\6004&#28074;&#22478;&#2130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Users\Administrator\Desktop\&#39044;&#23457;&#34920;&#26684;\aacde\WINDOWS\!gzq\2001\08&#20915;&#31639;&#36164;&#26009;&#21367;\2001&#24180;&#39044;&#31639;&#22806;&#20915;&#31639;\2001&#24180;&#30465;&#26412;&#32423;&#39044;&#31639;&#22806;&#20915;&#31639;&#65288;&#24635;&#34920;&#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Administrator\Desktop\&#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Administrator\Desktop\&#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JS\js2000\2000&#24180;&#24066;&#24030;&#19978;&#25253;&#24635;&#20915;&#31639;&#25991;&#20214;&#22841;\2000&#24180;&#36130;&#25919;&#24635;&#20915;&#31639;\6004&#28074;&#22478;&#213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Documents%20and%20Settings\Administrator\Local%20Settings\Temporary%20Internet%20Files\Content.IE5\0DAB481O\2016&#24180;&#31038;&#20445;&#22522;&#37329;&#25910;&#25903;&#25191;"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Documents%20and%20Settings\Administrator\Local%20Settings\Temporary%20Internet%20Files\Content.IE5\0DAB481O\2016&#24180;&#31038;&#20445;&#22522;&#37329;&#25910;&#25903;&#25191;&#34892;"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JS\js2000\2000&#24180;&#24066;&#24030;&#19978;&#25253;&#24635;&#20915;&#31639;&#25991;&#20214;&#22841;\2000&#24180;&#36130;&#25919;&#24635;&#20915;&#31639;\6004&#28074;&#22478;&#21306;.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aacde\WINDOWS\!gzq\2001\08&#20915;&#31639;&#36164;&#26009;&#21367;\2001&#24180;&#39044;&#31639;&#22806;&#20915;&#31639;\2001&#24180;&#30465;&#26412;&#32423;&#39044;&#31639;&#22806;&#20915;&#31639;&#65288;&#24635;&#34920;&#6528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7827;&#23736;&#21457;&#36865;\2016&#24180;1-10&#26376;&#35843;&#25972;&#39044;&#31639;\JS\js2000\2000&#24180;&#24066;&#24030;&#19978;&#25253;&#24635;&#20915;&#31639;&#25991;&#20214;&#22841;\2000&#24180;&#36130;&#25919;&#24635;&#20915;&#31639;\6004&#28074;&#22478;&#21306;.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Documents%20and%20Settings\Administrator\Local%20Settings\Temporary%20Internet%20Files\Content.IE5\0DAB481O\2016&#24180;&#31038;&#20445;&#22522;&#37329;&#25910;&#25903;"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4247;&#24936;&#24037;&#20316;&#36164;&#26009;\2019&#24180;\2019&#24180;&#22269;&#36164;&#39044;&#31639;\&#21442;&#32771;&#36164;&#26009;\&#27827;&#23736;&#21457;&#36865;\2016&#24180;1-10&#26376;&#35843;&#25972;&#39044;&#31639;\JS\js2000\2000&#24180;&#24066;&#24030;&#19978;&#25253;&#24635;&#20915;&#31639;&#25991;&#20214;&#22841;\2000&#24180;&#36130;&#25919;&#24635;&#20915;&#31639;\6004&#28074;&#22478;&#21306;.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2269;&#36164;&#39044;&#31639;&#20844;&#24320;&#27169;&#264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sheetData sheetId="1"/>
      <sheetData sheetId="2"/>
      <sheetData sheetId="3"/>
      <sheetData sheetId="4"/>
      <sheetData sheetId="5"/>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06省本级支出 "/>
      <sheetName val="11YS基本建设支出预算 "/>
      <sheetName val="13YS全省基金收入"/>
      <sheetName val="A01-1"/>
    </sheetNames>
    <sheetDataSet>
      <sheetData sheetId="0" refreshError="1"/>
      <sheetData sheetId="1" refreshError="1"/>
      <sheetData sheetId="2" refreshError="1"/>
      <sheetData sheetId="3"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本地区预算收入表"/>
      <sheetName val="本地区预算支出表"/>
      <sheetName val="本地区收支平衡表"/>
      <sheetName val="本级预算收入表"/>
      <sheetName val="本级预算支出表"/>
      <sheetName val="本级预算平衡表"/>
      <sheetName val="对下转移支付表"/>
      <sheetName val="Sheet1"/>
    </sheetNames>
    <sheetDataSet>
      <sheetData sheetId="0"/>
      <sheetData sheetId="1"/>
      <sheetData sheetId="2"/>
      <sheetData sheetId="3"/>
      <sheetData sheetId="4"/>
      <sheetData sheetId="5"/>
      <sheetData sheetId="6"/>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
  <sheetViews>
    <sheetView tabSelected="1" workbookViewId="0">
      <selection activeCell="C3" sqref="C3"/>
    </sheetView>
  </sheetViews>
  <sheetFormatPr defaultColWidth="9" defaultRowHeight="15.6" outlineLevelRow="2"/>
  <cols>
    <col min="1" max="1" width="123.125" customWidth="1"/>
  </cols>
  <sheetData>
    <row r="1" ht="159" customHeight="1" spans="1:9">
      <c r="A1" s="524" t="s">
        <v>0</v>
      </c>
      <c r="B1" s="100"/>
      <c r="C1" s="100"/>
      <c r="D1" s="100"/>
      <c r="E1" s="100"/>
      <c r="F1" s="100"/>
      <c r="G1" s="100"/>
      <c r="H1" s="100"/>
      <c r="I1" s="100"/>
    </row>
    <row r="2" ht="75" customHeight="1" spans="1:9">
      <c r="A2" s="525"/>
      <c r="B2" s="100"/>
      <c r="C2" s="100"/>
      <c r="D2" s="100"/>
      <c r="E2" s="100"/>
      <c r="F2" s="100"/>
      <c r="G2" s="100"/>
      <c r="H2" s="100"/>
      <c r="I2" s="100"/>
    </row>
    <row r="3" ht="75" customHeight="1" spans="1:1">
      <c r="A3" s="525"/>
    </row>
  </sheetData>
  <printOptions horizontalCentered="1"/>
  <pageMargins left="0.590277777777778" right="0.590277777777778" top="2.75555555555556" bottom="0.786805555555556" header="0.5" footer="0.5"/>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4"/>
  <sheetViews>
    <sheetView view="pageBreakPreview" zoomScaleNormal="100" zoomScaleSheetLayoutView="100" workbookViewId="0">
      <selection activeCell="A21" sqref="A21"/>
    </sheetView>
  </sheetViews>
  <sheetFormatPr defaultColWidth="9" defaultRowHeight="15.6" outlineLevelCol="1"/>
  <cols>
    <col min="1" max="1" width="53.6" customWidth="1"/>
    <col min="2" max="2" width="22.8" customWidth="1"/>
  </cols>
  <sheetData>
    <row r="1" s="389" customFormat="1" ht="24" customHeight="1" spans="1:2">
      <c r="A1" s="394" t="s">
        <v>21</v>
      </c>
      <c r="B1" s="395"/>
    </row>
    <row r="2" s="390" customFormat="1" ht="60" customHeight="1" spans="1:2">
      <c r="A2" s="396" t="s">
        <v>1193</v>
      </c>
      <c r="B2" s="396"/>
    </row>
    <row r="3" s="391" customFormat="1" ht="27" customHeight="1" spans="1:2">
      <c r="A3" s="397"/>
      <c r="B3" s="398" t="s">
        <v>97</v>
      </c>
    </row>
    <row r="4" s="392" customFormat="1" ht="25" customHeight="1" spans="1:2">
      <c r="A4" s="399" t="s">
        <v>1158</v>
      </c>
      <c r="B4" s="400" t="s">
        <v>1159</v>
      </c>
    </row>
    <row r="5" s="392" customFormat="1" ht="24" customHeight="1" spans="1:2">
      <c r="A5" s="399" t="s">
        <v>127</v>
      </c>
      <c r="B5" s="401"/>
    </row>
    <row r="6" s="392" customFormat="1" ht="24" customHeight="1" spans="1:2">
      <c r="A6" s="402" t="s">
        <v>1194</v>
      </c>
      <c r="B6" s="403"/>
    </row>
    <row r="7" s="392" customFormat="1" ht="24" customHeight="1" spans="1:2">
      <c r="A7" s="402" t="s">
        <v>1195</v>
      </c>
      <c r="B7" s="404"/>
    </row>
    <row r="8" s="392" customFormat="1" ht="24" customHeight="1" spans="1:2">
      <c r="A8" s="405" t="s">
        <v>1161</v>
      </c>
      <c r="B8" s="404"/>
    </row>
    <row r="9" s="392" customFormat="1" ht="24" customHeight="1" spans="1:2">
      <c r="A9" s="405" t="s">
        <v>1162</v>
      </c>
      <c r="B9" s="406"/>
    </row>
    <row r="10" s="392" customFormat="1" ht="24" customHeight="1" spans="1:2">
      <c r="A10" s="405" t="s">
        <v>1163</v>
      </c>
      <c r="B10" s="404"/>
    </row>
    <row r="11" s="392" customFormat="1" ht="24" customHeight="1" spans="1:2">
      <c r="A11" s="402" t="s">
        <v>1196</v>
      </c>
      <c r="B11" s="404"/>
    </row>
    <row r="12" s="392" customFormat="1" ht="24" customHeight="1" spans="1:2">
      <c r="A12" s="407" t="s">
        <v>1165</v>
      </c>
      <c r="B12" s="404"/>
    </row>
    <row r="13" s="393" customFormat="1" ht="24" customHeight="1" spans="1:2">
      <c r="A13" s="407" t="s">
        <v>1166</v>
      </c>
      <c r="B13" s="408"/>
    </row>
    <row r="14" s="393" customFormat="1" ht="24" customHeight="1" spans="1:2">
      <c r="A14" s="407" t="s">
        <v>1167</v>
      </c>
      <c r="B14" s="408"/>
    </row>
    <row r="15" s="393" customFormat="1" ht="24" customHeight="1" spans="1:2">
      <c r="A15" s="407" t="s">
        <v>1168</v>
      </c>
      <c r="B15" s="409"/>
    </row>
    <row r="16" s="392" customFormat="1" ht="24" customHeight="1" spans="1:2">
      <c r="A16" s="407" t="s">
        <v>1169</v>
      </c>
      <c r="B16" s="410"/>
    </row>
    <row r="17" s="392" customFormat="1" ht="24" customHeight="1" spans="1:2">
      <c r="A17" s="407" t="s">
        <v>1170</v>
      </c>
      <c r="B17" s="410"/>
    </row>
    <row r="18" s="392" customFormat="1" ht="24" customHeight="1" spans="1:2">
      <c r="A18" s="407" t="s">
        <v>1171</v>
      </c>
      <c r="B18" s="410"/>
    </row>
    <row r="19" s="392" customFormat="1" ht="24" customHeight="1" spans="1:2">
      <c r="A19" s="407" t="s">
        <v>1172</v>
      </c>
      <c r="B19" s="410"/>
    </row>
    <row r="20" s="392" customFormat="1" ht="24" customHeight="1" spans="1:2">
      <c r="A20" s="407" t="s">
        <v>1173</v>
      </c>
      <c r="B20" s="410"/>
    </row>
    <row r="21" s="392" customFormat="1" ht="24" customHeight="1" spans="1:2">
      <c r="A21" s="407" t="s">
        <v>1174</v>
      </c>
      <c r="B21" s="410"/>
    </row>
    <row r="22" s="392" customFormat="1" ht="24" customHeight="1" spans="1:2">
      <c r="A22" s="407" t="s">
        <v>1175</v>
      </c>
      <c r="B22" s="410"/>
    </row>
    <row r="23" s="392" customFormat="1" ht="24" customHeight="1" spans="1:2">
      <c r="A23" s="411" t="s">
        <v>1197</v>
      </c>
      <c r="B23" s="410"/>
    </row>
    <row r="24" s="392" customFormat="1" ht="24" customHeight="1" spans="1:2">
      <c r="A24" s="407" t="s">
        <v>1006</v>
      </c>
      <c r="B24" s="410"/>
    </row>
    <row r="25" s="392" customFormat="1" ht="24" customHeight="1" spans="1:2">
      <c r="A25" s="407" t="s">
        <v>1177</v>
      </c>
      <c r="B25" s="410"/>
    </row>
    <row r="26" s="392" customFormat="1" ht="24" customHeight="1" spans="1:2">
      <c r="A26" s="407" t="s">
        <v>1178</v>
      </c>
      <c r="B26" s="410"/>
    </row>
    <row r="27" s="392" customFormat="1" ht="24" customHeight="1" spans="1:2">
      <c r="A27" s="407" t="s">
        <v>1179</v>
      </c>
      <c r="B27" s="410"/>
    </row>
    <row r="28" ht="24" customHeight="1" spans="1:2">
      <c r="A28" s="407" t="s">
        <v>1007</v>
      </c>
      <c r="B28" s="243"/>
    </row>
    <row r="29" ht="24" customHeight="1" spans="1:2">
      <c r="A29" s="407" t="s">
        <v>1180</v>
      </c>
      <c r="B29" s="243"/>
    </row>
    <row r="30" ht="24" customHeight="1" spans="1:2">
      <c r="A30" s="407" t="s">
        <v>1181</v>
      </c>
      <c r="B30" s="243"/>
    </row>
    <row r="31" ht="24" customHeight="1" spans="1:2">
      <c r="A31" s="407" t="s">
        <v>1182</v>
      </c>
      <c r="B31" s="243"/>
    </row>
    <row r="32" ht="24" customHeight="1" spans="1:2">
      <c r="A32" s="407" t="s">
        <v>1183</v>
      </c>
      <c r="B32" s="243"/>
    </row>
    <row r="33" ht="24" customHeight="1" spans="1:2">
      <c r="A33" s="407" t="s">
        <v>1010</v>
      </c>
      <c r="B33" s="243"/>
    </row>
    <row r="34" ht="24" customHeight="1" spans="1:2">
      <c r="A34" s="407" t="s">
        <v>1184</v>
      </c>
      <c r="B34" s="243"/>
    </row>
    <row r="35" ht="24" customHeight="1" spans="1:2">
      <c r="A35" s="407" t="s">
        <v>1185</v>
      </c>
      <c r="B35" s="243"/>
    </row>
    <row r="36" ht="24" customHeight="1" spans="1:2">
      <c r="A36" s="407" t="s">
        <v>1012</v>
      </c>
      <c r="B36" s="243"/>
    </row>
    <row r="37" ht="24" customHeight="1" spans="1:2">
      <c r="A37" s="407" t="s">
        <v>1186</v>
      </c>
      <c r="B37" s="243"/>
    </row>
    <row r="38" ht="24" customHeight="1" spans="1:2">
      <c r="A38" s="407" t="s">
        <v>1187</v>
      </c>
      <c r="B38" s="243"/>
    </row>
    <row r="39" ht="24" customHeight="1" spans="1:2">
      <c r="A39" s="407" t="s">
        <v>1188</v>
      </c>
      <c r="B39" s="243"/>
    </row>
    <row r="40" ht="24" customHeight="1" spans="1:2">
      <c r="A40" s="407" t="s">
        <v>1189</v>
      </c>
      <c r="B40" s="243"/>
    </row>
    <row r="41" ht="24" customHeight="1" spans="1:2">
      <c r="A41" s="407" t="s">
        <v>1013</v>
      </c>
      <c r="B41" s="243"/>
    </row>
    <row r="42" ht="24" customHeight="1" spans="1:2">
      <c r="A42" s="407" t="s">
        <v>1190</v>
      </c>
      <c r="B42" s="243"/>
    </row>
    <row r="43" ht="24" customHeight="1" spans="1:2">
      <c r="A43" s="407" t="s">
        <v>1191</v>
      </c>
      <c r="B43" s="243"/>
    </row>
    <row r="44" ht="24" customHeight="1" spans="1:2">
      <c r="A44" s="407" t="s">
        <v>1192</v>
      </c>
      <c r="B44" s="243"/>
    </row>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mergeCells count="1">
    <mergeCell ref="A2:B2"/>
  </mergeCells>
  <printOptions horizontalCentered="1"/>
  <pageMargins left="0.590277777777778" right="0.590277777777778" top="0.786805555555556" bottom="0.786805555555556" header="0.5" footer="0.5"/>
  <pageSetup paperSize="9" scale="70"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6"/>
  <sheetViews>
    <sheetView showGridLines="0" showZeros="0" view="pageBreakPreview" zoomScaleNormal="100" zoomScaleSheetLayoutView="100" workbookViewId="0">
      <selection activeCell="K8" sqref="K8"/>
    </sheetView>
  </sheetViews>
  <sheetFormatPr defaultColWidth="9" defaultRowHeight="20.4" outlineLevelCol="4"/>
  <cols>
    <col min="1" max="1" width="13.5" style="374" customWidth="1"/>
    <col min="2" max="2" width="25.7" style="375" customWidth="1"/>
    <col min="3" max="5" width="15.7" style="375" customWidth="1"/>
    <col min="6" max="16384" width="9" style="374"/>
  </cols>
  <sheetData>
    <row r="1" s="371" customFormat="1" ht="24" customHeight="1" spans="1:1">
      <c r="A1" s="371" t="s">
        <v>23</v>
      </c>
    </row>
    <row r="2" s="372" customFormat="1" ht="60" customHeight="1" spans="1:5">
      <c r="A2" s="376" t="s">
        <v>1198</v>
      </c>
      <c r="B2" s="376"/>
      <c r="C2" s="376"/>
      <c r="D2" s="376"/>
      <c r="E2" s="376"/>
    </row>
    <row r="3" s="373" customFormat="1" ht="27" customHeight="1" spans="2:5">
      <c r="B3" s="377"/>
      <c r="C3" s="377"/>
      <c r="D3" s="377"/>
      <c r="E3" s="378" t="s">
        <v>97</v>
      </c>
    </row>
    <row r="4" s="374" customFormat="1" ht="30" customHeight="1" spans="1:5">
      <c r="A4" s="265" t="s">
        <v>1199</v>
      </c>
      <c r="B4" s="265" t="s">
        <v>1200</v>
      </c>
      <c r="C4" s="379" t="s">
        <v>99</v>
      </c>
      <c r="D4" s="379" t="s">
        <v>1201</v>
      </c>
      <c r="E4" s="379" t="s">
        <v>1202</v>
      </c>
    </row>
    <row r="5" s="374" customFormat="1" ht="24" customHeight="1" spans="1:5">
      <c r="A5" s="380"/>
      <c r="B5" s="381" t="s">
        <v>1203</v>
      </c>
      <c r="C5" s="382">
        <f>SUM(D5,E5)</f>
        <v>103428</v>
      </c>
      <c r="D5" s="382">
        <f>SUM(D6,D11,D21,D26,D29,D32,D35,D41,D43,D45,D47)</f>
        <v>82018</v>
      </c>
      <c r="E5" s="382">
        <f>SUM(E6,E11,E21,E26,E29,E32,E35,E41,E43,E45,E47)</f>
        <v>21410</v>
      </c>
    </row>
    <row r="6" s="374" customFormat="1" ht="24" customHeight="1" spans="1:5">
      <c r="A6" s="383" t="s">
        <v>1204</v>
      </c>
      <c r="B6" s="383" t="s">
        <v>1205</v>
      </c>
      <c r="C6" s="384">
        <f>SUM(C7:C10)</f>
        <v>30415</v>
      </c>
      <c r="D6" s="384">
        <f>SUM(D7:D10)</f>
        <v>29785</v>
      </c>
      <c r="E6" s="384">
        <f>SUM(E7:E10)</f>
        <v>630</v>
      </c>
    </row>
    <row r="7" s="374" customFormat="1" ht="24" customHeight="1" spans="1:5">
      <c r="A7" s="385" t="s">
        <v>1206</v>
      </c>
      <c r="B7" s="12" t="s">
        <v>1207</v>
      </c>
      <c r="C7" s="386">
        <v>20883</v>
      </c>
      <c r="D7" s="386">
        <v>20253</v>
      </c>
      <c r="E7" s="387">
        <f>C7-D7</f>
        <v>630</v>
      </c>
    </row>
    <row r="8" s="374" customFormat="1" ht="24" customHeight="1" spans="1:5">
      <c r="A8" s="385" t="s">
        <v>1208</v>
      </c>
      <c r="B8" s="12" t="s">
        <v>1209</v>
      </c>
      <c r="C8" s="386">
        <v>6336</v>
      </c>
      <c r="D8" s="386">
        <v>6336</v>
      </c>
      <c r="E8" s="387">
        <f>C8-D8</f>
        <v>0</v>
      </c>
    </row>
    <row r="9" s="374" customFormat="1" ht="24" customHeight="1" spans="1:5">
      <c r="A9" s="385" t="s">
        <v>1210</v>
      </c>
      <c r="B9" s="12" t="s">
        <v>1211</v>
      </c>
      <c r="C9" s="386">
        <v>2398</v>
      </c>
      <c r="D9" s="386">
        <v>2398</v>
      </c>
      <c r="E9" s="387">
        <f>C9-D9</f>
        <v>0</v>
      </c>
    </row>
    <row r="10" s="374" customFormat="1" ht="24" customHeight="1" spans="1:5">
      <c r="A10" s="385" t="s">
        <v>1212</v>
      </c>
      <c r="B10" s="12" t="s">
        <v>1213</v>
      </c>
      <c r="C10" s="386">
        <v>798</v>
      </c>
      <c r="D10" s="386">
        <v>798</v>
      </c>
      <c r="E10" s="387">
        <f>C10-D10</f>
        <v>0</v>
      </c>
    </row>
    <row r="11" s="374" customFormat="1" ht="24" customHeight="1" spans="1:5">
      <c r="A11" s="383" t="s">
        <v>1214</v>
      </c>
      <c r="B11" s="383" t="s">
        <v>1215</v>
      </c>
      <c r="C11" s="388">
        <f>SUM(C12:C20)</f>
        <v>9324</v>
      </c>
      <c r="D11" s="388">
        <f>SUM(D12:D20)</f>
        <v>2442</v>
      </c>
      <c r="E11" s="388">
        <f>SUM(E12:E20)</f>
        <v>6882</v>
      </c>
    </row>
    <row r="12" s="374" customFormat="1" ht="24" customHeight="1" spans="1:5">
      <c r="A12" s="385" t="s">
        <v>1216</v>
      </c>
      <c r="B12" s="12" t="s">
        <v>1217</v>
      </c>
      <c r="C12" s="386">
        <v>4481</v>
      </c>
      <c r="D12" s="386">
        <v>1669</v>
      </c>
      <c r="E12" s="387">
        <f>C12-D12</f>
        <v>2812</v>
      </c>
    </row>
    <row r="13" s="374" customFormat="1" ht="24" customHeight="1" spans="1:5">
      <c r="A13" s="385" t="s">
        <v>1218</v>
      </c>
      <c r="B13" s="12" t="s">
        <v>1219</v>
      </c>
      <c r="C13" s="386">
        <v>75</v>
      </c>
      <c r="D13" s="386">
        <v>3</v>
      </c>
      <c r="E13" s="387">
        <f t="shared" ref="E13:E20" si="0">C13-D13</f>
        <v>72</v>
      </c>
    </row>
    <row r="14" s="374" customFormat="1" ht="24" customHeight="1" spans="1:5">
      <c r="A14" s="385" t="s">
        <v>1220</v>
      </c>
      <c r="B14" s="12" t="s">
        <v>1221</v>
      </c>
      <c r="C14" s="386">
        <v>55</v>
      </c>
      <c r="D14" s="386">
        <v>27</v>
      </c>
      <c r="E14" s="387">
        <f t="shared" si="0"/>
        <v>28</v>
      </c>
    </row>
    <row r="15" s="374" customFormat="1" ht="24" customHeight="1" spans="1:5">
      <c r="A15" s="385" t="s">
        <v>1222</v>
      </c>
      <c r="B15" s="12" t="s">
        <v>1223</v>
      </c>
      <c r="C15" s="386">
        <v>36</v>
      </c>
      <c r="D15" s="386"/>
      <c r="E15" s="387">
        <f t="shared" si="0"/>
        <v>36</v>
      </c>
    </row>
    <row r="16" s="374" customFormat="1" ht="24" customHeight="1" spans="1:5">
      <c r="A16" s="385" t="s">
        <v>1224</v>
      </c>
      <c r="B16" s="12" t="s">
        <v>1225</v>
      </c>
      <c r="C16" s="386">
        <v>3644</v>
      </c>
      <c r="D16" s="386">
        <v>30</v>
      </c>
      <c r="E16" s="387">
        <f t="shared" si="0"/>
        <v>3614</v>
      </c>
    </row>
    <row r="17" s="374" customFormat="1" ht="24" customHeight="1" spans="1:5">
      <c r="A17" s="385" t="s">
        <v>1226</v>
      </c>
      <c r="B17" s="12" t="s">
        <v>1227</v>
      </c>
      <c r="C17" s="386">
        <v>38</v>
      </c>
      <c r="D17" s="386">
        <v>25</v>
      </c>
      <c r="E17" s="387">
        <f t="shared" si="0"/>
        <v>13</v>
      </c>
    </row>
    <row r="18" s="374" customFormat="1" ht="24" customHeight="1" spans="1:5">
      <c r="A18" s="385" t="s">
        <v>1228</v>
      </c>
      <c r="B18" s="12" t="s">
        <v>1229</v>
      </c>
      <c r="C18" s="386">
        <v>781</v>
      </c>
      <c r="D18" s="386">
        <v>609</v>
      </c>
      <c r="E18" s="387">
        <f t="shared" si="0"/>
        <v>172</v>
      </c>
    </row>
    <row r="19" s="374" customFormat="1" ht="24" customHeight="1" spans="1:5">
      <c r="A19" s="385" t="s">
        <v>1230</v>
      </c>
      <c r="B19" s="12" t="s">
        <v>1231</v>
      </c>
      <c r="C19" s="386">
        <v>117</v>
      </c>
      <c r="D19" s="386">
        <v>34</v>
      </c>
      <c r="E19" s="387">
        <f t="shared" si="0"/>
        <v>83</v>
      </c>
    </row>
    <row r="20" s="374" customFormat="1" ht="24" customHeight="1" spans="1:5">
      <c r="A20" s="385" t="s">
        <v>1232</v>
      </c>
      <c r="B20" s="12" t="s">
        <v>1233</v>
      </c>
      <c r="C20" s="386">
        <v>97</v>
      </c>
      <c r="D20" s="386">
        <v>45</v>
      </c>
      <c r="E20" s="387">
        <f t="shared" si="0"/>
        <v>52</v>
      </c>
    </row>
    <row r="21" ht="24" customHeight="1" spans="1:5">
      <c r="A21" s="383" t="s">
        <v>1234</v>
      </c>
      <c r="B21" s="383" t="s">
        <v>1235</v>
      </c>
      <c r="C21" s="388">
        <f>SUM(C22:C25)</f>
        <v>60</v>
      </c>
      <c r="D21" s="388">
        <f>SUM(D22:D25)</f>
        <v>0</v>
      </c>
      <c r="E21" s="388">
        <f>SUM(E22:E25)</f>
        <v>60</v>
      </c>
    </row>
    <row r="22" ht="24" customHeight="1" spans="1:5">
      <c r="A22" s="385" t="s">
        <v>1236</v>
      </c>
      <c r="B22" s="12" t="s">
        <v>1237</v>
      </c>
      <c r="C22" s="386"/>
      <c r="D22" s="386"/>
      <c r="E22" s="387"/>
    </row>
    <row r="23" ht="24" customHeight="1" spans="1:5">
      <c r="A23" s="385" t="s">
        <v>1238</v>
      </c>
      <c r="B23" s="12" t="s">
        <v>1239</v>
      </c>
      <c r="C23" s="386">
        <v>60</v>
      </c>
      <c r="D23" s="386"/>
      <c r="E23" s="387">
        <v>60</v>
      </c>
    </row>
    <row r="24" ht="24" customHeight="1" spans="1:5">
      <c r="A24" s="385" t="s">
        <v>1240</v>
      </c>
      <c r="B24" s="12" t="s">
        <v>1241</v>
      </c>
      <c r="C24" s="386"/>
      <c r="D24" s="386"/>
      <c r="E24" s="387"/>
    </row>
    <row r="25" ht="24" customHeight="1" spans="1:5">
      <c r="A25" s="385" t="s">
        <v>1242</v>
      </c>
      <c r="B25" s="12" t="s">
        <v>1243</v>
      </c>
      <c r="C25" s="386"/>
      <c r="D25" s="386"/>
      <c r="E25" s="387"/>
    </row>
    <row r="26" ht="24" customHeight="1" spans="1:5">
      <c r="A26" s="383" t="s">
        <v>1244</v>
      </c>
      <c r="B26" s="383" t="s">
        <v>1245</v>
      </c>
      <c r="C26" s="388">
        <f>SUM(C27:C28)</f>
        <v>3407</v>
      </c>
      <c r="D26" s="388">
        <f>SUM(D27:D28)</f>
        <v>5</v>
      </c>
      <c r="E26" s="388">
        <f>SUM(E27:E28)</f>
        <v>3402</v>
      </c>
    </row>
    <row r="27" ht="24" customHeight="1" spans="1:5">
      <c r="A27" s="385" t="s">
        <v>1246</v>
      </c>
      <c r="B27" s="12" t="s">
        <v>1237</v>
      </c>
      <c r="C27" s="386">
        <v>3402</v>
      </c>
      <c r="D27" s="388"/>
      <c r="E27" s="387">
        <v>3402</v>
      </c>
    </row>
    <row r="28" ht="24" customHeight="1" spans="1:5">
      <c r="A28" s="385" t="s">
        <v>1247</v>
      </c>
      <c r="B28" s="12" t="s">
        <v>1241</v>
      </c>
      <c r="C28" s="386">
        <v>5</v>
      </c>
      <c r="D28" s="386">
        <v>5</v>
      </c>
      <c r="E28" s="387"/>
    </row>
    <row r="29" ht="24" customHeight="1" spans="1:5">
      <c r="A29" s="383" t="s">
        <v>1248</v>
      </c>
      <c r="B29" s="383" t="s">
        <v>1249</v>
      </c>
      <c r="C29" s="388">
        <f>SUM(C30:C31)</f>
        <v>48302</v>
      </c>
      <c r="D29" s="388">
        <f>SUM(D30:D31)</f>
        <v>47000</v>
      </c>
      <c r="E29" s="388">
        <f>SUM(E30:E31)</f>
        <v>1302</v>
      </c>
    </row>
    <row r="30" ht="24" customHeight="1" spans="1:5">
      <c r="A30" s="385" t="s">
        <v>1250</v>
      </c>
      <c r="B30" s="12" t="s">
        <v>1251</v>
      </c>
      <c r="C30" s="386">
        <v>46125</v>
      </c>
      <c r="D30" s="386">
        <v>45665</v>
      </c>
      <c r="E30" s="387">
        <f>C30-D30</f>
        <v>460</v>
      </c>
    </row>
    <row r="31" ht="24" customHeight="1" spans="1:5">
      <c r="A31" s="385" t="s">
        <v>1252</v>
      </c>
      <c r="B31" s="12" t="s">
        <v>1253</v>
      </c>
      <c r="C31" s="386">
        <v>2177</v>
      </c>
      <c r="D31" s="386">
        <v>1335</v>
      </c>
      <c r="E31" s="387">
        <f>C31-D31</f>
        <v>842</v>
      </c>
    </row>
    <row r="32" ht="24" customHeight="1" spans="1:5">
      <c r="A32" s="383" t="s">
        <v>1254</v>
      </c>
      <c r="B32" s="383" t="s">
        <v>1255</v>
      </c>
      <c r="C32" s="388">
        <f>SUM(C33:C34)</f>
        <v>432</v>
      </c>
      <c r="D32" s="388">
        <v>0</v>
      </c>
      <c r="E32" s="388">
        <f>SUM(E33:E34)</f>
        <v>432</v>
      </c>
    </row>
    <row r="33" ht="24" customHeight="1" spans="1:5">
      <c r="A33" s="385" t="s">
        <v>1256</v>
      </c>
      <c r="B33" s="12" t="s">
        <v>1257</v>
      </c>
      <c r="C33" s="386">
        <v>429</v>
      </c>
      <c r="D33" s="386"/>
      <c r="E33" s="387">
        <v>429</v>
      </c>
    </row>
    <row r="34" ht="24" customHeight="1" spans="1:5">
      <c r="A34" s="385" t="s">
        <v>1258</v>
      </c>
      <c r="B34" s="12" t="s">
        <v>1259</v>
      </c>
      <c r="C34" s="386">
        <v>3</v>
      </c>
      <c r="D34" s="386"/>
      <c r="E34" s="387">
        <v>3</v>
      </c>
    </row>
    <row r="35" ht="24" customHeight="1" spans="1:5">
      <c r="A35" s="383" t="s">
        <v>1260</v>
      </c>
      <c r="B35" s="383" t="s">
        <v>1261</v>
      </c>
      <c r="C35" s="388">
        <f>SUM(C36:C40)</f>
        <v>7765</v>
      </c>
      <c r="D35" s="388">
        <f>SUM(D36:D40)</f>
        <v>2786</v>
      </c>
      <c r="E35" s="388">
        <f>SUM(E36:E40)</f>
        <v>4979</v>
      </c>
    </row>
    <row r="36" ht="24" customHeight="1" spans="1:5">
      <c r="A36" s="385" t="s">
        <v>1262</v>
      </c>
      <c r="B36" s="12" t="s">
        <v>1263</v>
      </c>
      <c r="C36" s="386">
        <v>7549</v>
      </c>
      <c r="D36" s="386">
        <v>2759</v>
      </c>
      <c r="E36" s="387">
        <f>C36-D36</f>
        <v>4790</v>
      </c>
    </row>
    <row r="37" ht="24" customHeight="1" spans="1:5">
      <c r="A37" s="385" t="s">
        <v>1264</v>
      </c>
      <c r="B37" s="12" t="s">
        <v>1265</v>
      </c>
      <c r="C37" s="386">
        <v>50</v>
      </c>
      <c r="D37" s="386"/>
      <c r="E37" s="387">
        <v>50</v>
      </c>
    </row>
    <row r="38" ht="24" customHeight="1" spans="1:5">
      <c r="A38" s="385" t="s">
        <v>1266</v>
      </c>
      <c r="B38" s="12" t="s">
        <v>1267</v>
      </c>
      <c r="C38" s="386">
        <v>0</v>
      </c>
      <c r="D38" s="386"/>
      <c r="E38" s="387"/>
    </row>
    <row r="39" ht="24" customHeight="1" spans="1:5">
      <c r="A39" s="385" t="s">
        <v>1268</v>
      </c>
      <c r="B39" s="12" t="s">
        <v>1269</v>
      </c>
      <c r="C39" s="386">
        <v>27</v>
      </c>
      <c r="D39" s="386">
        <v>27</v>
      </c>
      <c r="E39" s="387"/>
    </row>
    <row r="40" ht="24" customHeight="1" spans="1:5">
      <c r="A40" s="385" t="s">
        <v>1270</v>
      </c>
      <c r="B40" s="12" t="s">
        <v>1271</v>
      </c>
      <c r="C40" s="386">
        <v>139</v>
      </c>
      <c r="D40" s="386"/>
      <c r="E40" s="387">
        <v>139</v>
      </c>
    </row>
    <row r="41" ht="24" customHeight="1" spans="1:5">
      <c r="A41" s="383" t="s">
        <v>1272</v>
      </c>
      <c r="B41" s="383" t="s">
        <v>1273</v>
      </c>
      <c r="C41" s="388">
        <f>SUM(C42)</f>
        <v>200</v>
      </c>
      <c r="D41" s="388">
        <f>SUM(D42)</f>
        <v>0</v>
      </c>
      <c r="E41" s="388">
        <f>SUM(E42)</f>
        <v>200</v>
      </c>
    </row>
    <row r="42" ht="24" customHeight="1" spans="1:5">
      <c r="A42" s="385" t="s">
        <v>1274</v>
      </c>
      <c r="B42" s="12" t="s">
        <v>1275</v>
      </c>
      <c r="C42" s="386">
        <v>200</v>
      </c>
      <c r="D42" s="386"/>
      <c r="E42" s="387">
        <v>200</v>
      </c>
    </row>
    <row r="43" ht="24" customHeight="1" spans="1:5">
      <c r="A43" s="383" t="s">
        <v>1276</v>
      </c>
      <c r="B43" s="383" t="s">
        <v>1277</v>
      </c>
      <c r="C43" s="388">
        <f>SUM(C44)</f>
        <v>597</v>
      </c>
      <c r="D43" s="388">
        <f>SUM(D44)</f>
        <v>0</v>
      </c>
      <c r="E43" s="388">
        <f>SUM(E44)</f>
        <v>597</v>
      </c>
    </row>
    <row r="44" ht="24" customHeight="1" spans="1:5">
      <c r="A44" s="385" t="s">
        <v>1278</v>
      </c>
      <c r="B44" s="12" t="s">
        <v>1279</v>
      </c>
      <c r="C44" s="386">
        <v>597</v>
      </c>
      <c r="D44" s="386"/>
      <c r="E44" s="387">
        <v>597</v>
      </c>
    </row>
    <row r="45" ht="24" customHeight="1" spans="1:5">
      <c r="A45" s="383" t="s">
        <v>1280</v>
      </c>
      <c r="B45" s="383" t="s">
        <v>1281</v>
      </c>
      <c r="C45" s="388">
        <f>SUM(C46)</f>
        <v>2926</v>
      </c>
      <c r="D45" s="388">
        <f>SUM(D46)</f>
        <v>0</v>
      </c>
      <c r="E45" s="388">
        <f>SUM(E46)</f>
        <v>2926</v>
      </c>
    </row>
    <row r="46" ht="24" customHeight="1" spans="1:5">
      <c r="A46" s="385" t="s">
        <v>1282</v>
      </c>
      <c r="B46" s="12" t="s">
        <v>1283</v>
      </c>
      <c r="C46" s="386">
        <v>2926</v>
      </c>
      <c r="D46" s="386"/>
      <c r="E46" s="386">
        <v>2926</v>
      </c>
    </row>
    <row r="47" ht="24" customHeight="1" spans="1:5">
      <c r="A47" s="383" t="s">
        <v>1284</v>
      </c>
      <c r="B47" s="383" t="s">
        <v>1285</v>
      </c>
      <c r="C47" s="388">
        <f>SUM(C48)</f>
        <v>0</v>
      </c>
      <c r="D47" s="388"/>
      <c r="E47" s="387"/>
    </row>
    <row r="48" ht="24" customHeight="1" spans="1:5">
      <c r="A48" s="385" t="s">
        <v>1286</v>
      </c>
      <c r="B48" s="12" t="s">
        <v>1285</v>
      </c>
      <c r="C48" s="386"/>
      <c r="D48" s="386"/>
      <c r="E48" s="387"/>
    </row>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sheetData>
  <mergeCells count="1">
    <mergeCell ref="A2:E2"/>
  </mergeCells>
  <printOptions horizontalCentered="1"/>
  <pageMargins left="0.590277777777778" right="0.590277777777778" top="0.786805555555556" bottom="0.786805555555556" header="0.5" footer="0.5"/>
  <pageSetup paperSize="9" scale="57"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43"/>
  <sheetViews>
    <sheetView showZeros="0" view="pageBreakPreview" zoomScaleNormal="100" zoomScaleSheetLayoutView="100" workbookViewId="0">
      <pane ySplit="4" topLeftCell="A5" activePane="bottomLeft" state="frozen"/>
      <selection/>
      <selection pane="bottomLeft" activeCell="A2" sqref="A2:B2"/>
    </sheetView>
  </sheetViews>
  <sheetFormatPr defaultColWidth="9" defaultRowHeight="14.4" outlineLevelCol="1"/>
  <cols>
    <col min="1" max="1" width="50" style="335" customWidth="1"/>
    <col min="2" max="2" width="21.9" style="120" customWidth="1"/>
    <col min="3" max="16384" width="9" style="120"/>
  </cols>
  <sheetData>
    <row r="1" s="332" customFormat="1" ht="24" customHeight="1" spans="1:1">
      <c r="A1" s="336" t="s">
        <v>25</v>
      </c>
    </row>
    <row r="2" s="153" customFormat="1" ht="60" customHeight="1" spans="1:2">
      <c r="A2" s="156" t="s">
        <v>24</v>
      </c>
      <c r="B2" s="156"/>
    </row>
    <row r="3" s="154" customFormat="1" ht="27" customHeight="1" spans="1:2">
      <c r="A3" s="363"/>
      <c r="B3" s="154" t="s">
        <v>1287</v>
      </c>
    </row>
    <row r="4" s="360" customFormat="1" ht="33" customHeight="1" spans="1:2">
      <c r="A4" s="364" t="s">
        <v>1288</v>
      </c>
      <c r="B4" s="364" t="s">
        <v>1159</v>
      </c>
    </row>
    <row r="5" s="120" customFormat="1" ht="24" customHeight="1" spans="1:2">
      <c r="A5" s="364" t="s">
        <v>127</v>
      </c>
      <c r="B5" s="365"/>
    </row>
    <row r="6" s="361" customFormat="1" ht="24" customHeight="1" spans="1:2">
      <c r="A6" s="366" t="s">
        <v>1289</v>
      </c>
      <c r="B6" s="367">
        <v>0</v>
      </c>
    </row>
    <row r="7" s="361" customFormat="1" ht="24" customHeight="1" spans="1:2">
      <c r="A7" s="368" t="s">
        <v>1290</v>
      </c>
      <c r="B7" s="367"/>
    </row>
    <row r="8" s="361" customFormat="1" ht="24" customHeight="1" spans="1:2">
      <c r="A8" s="368" t="s">
        <v>1291</v>
      </c>
      <c r="B8" s="367"/>
    </row>
    <row r="9" s="120" customFormat="1" ht="24" customHeight="1" spans="1:2">
      <c r="A9" s="368" t="s">
        <v>1292</v>
      </c>
      <c r="B9" s="367"/>
    </row>
    <row r="10" s="120" customFormat="1" ht="24" customHeight="1" spans="1:2">
      <c r="A10" s="368" t="s">
        <v>1293</v>
      </c>
      <c r="B10" s="367"/>
    </row>
    <row r="11" s="120" customFormat="1" ht="24" customHeight="1" spans="1:2">
      <c r="A11" s="368" t="s">
        <v>1294</v>
      </c>
      <c r="B11" s="367"/>
    </row>
    <row r="12" s="362" customFormat="1" ht="24" customHeight="1" spans="1:2">
      <c r="A12" s="368" t="s">
        <v>1295</v>
      </c>
      <c r="B12" s="369"/>
    </row>
    <row r="13" s="362" customFormat="1" ht="24" customHeight="1" spans="1:2">
      <c r="A13" s="368" t="s">
        <v>1296</v>
      </c>
      <c r="B13" s="369"/>
    </row>
    <row r="14" s="362" customFormat="1" ht="24" customHeight="1" spans="1:2">
      <c r="A14" s="368" t="s">
        <v>1297</v>
      </c>
      <c r="B14" s="369"/>
    </row>
    <row r="15" s="362" customFormat="1" ht="24" customHeight="1" spans="1:2">
      <c r="A15" s="368" t="s">
        <v>1298</v>
      </c>
      <c r="B15" s="369"/>
    </row>
    <row r="16" s="362" customFormat="1" ht="24" customHeight="1" spans="1:2">
      <c r="A16" s="368" t="s">
        <v>1299</v>
      </c>
      <c r="B16" s="369"/>
    </row>
    <row r="17" s="362" customFormat="1" ht="24" customHeight="1" spans="1:2">
      <c r="A17" s="368" t="s">
        <v>1300</v>
      </c>
      <c r="B17" s="369"/>
    </row>
    <row r="18" s="362" customFormat="1" ht="24" customHeight="1" spans="1:2">
      <c r="A18" s="368" t="s">
        <v>1301</v>
      </c>
      <c r="B18" s="369"/>
    </row>
    <row r="19" s="362" customFormat="1" ht="24" customHeight="1" spans="1:2">
      <c r="A19" s="368" t="s">
        <v>1302</v>
      </c>
      <c r="B19" s="369"/>
    </row>
    <row r="20" s="362" customFormat="1" ht="24" customHeight="1" spans="1:2">
      <c r="A20" s="368" t="s">
        <v>1303</v>
      </c>
      <c r="B20" s="369"/>
    </row>
    <row r="21" s="362" customFormat="1" ht="24" customHeight="1" spans="1:2">
      <c r="A21" s="368" t="s">
        <v>1304</v>
      </c>
      <c r="B21" s="369"/>
    </row>
    <row r="22" s="362" customFormat="1" ht="24" customHeight="1" spans="1:2">
      <c r="A22" s="368" t="s">
        <v>1305</v>
      </c>
      <c r="B22" s="369"/>
    </row>
    <row r="23" s="362" customFormat="1" ht="24" customHeight="1" spans="1:2">
      <c r="A23" s="368" t="s">
        <v>1306</v>
      </c>
      <c r="B23" s="369"/>
    </row>
    <row r="24" s="362" customFormat="1" ht="24" customHeight="1" spans="1:2">
      <c r="A24" s="368" t="s">
        <v>1307</v>
      </c>
      <c r="B24" s="369"/>
    </row>
    <row r="25" s="362" customFormat="1" ht="24" customHeight="1" spans="1:2">
      <c r="A25" s="368" t="s">
        <v>1308</v>
      </c>
      <c r="B25" s="369"/>
    </row>
    <row r="26" s="120" customFormat="1" ht="24" customHeight="1" spans="1:2">
      <c r="A26" s="366" t="s">
        <v>1309</v>
      </c>
      <c r="B26" s="370"/>
    </row>
    <row r="27" s="120" customFormat="1" ht="24" customHeight="1" spans="1:2">
      <c r="A27" s="335"/>
      <c r="B27" s="359"/>
    </row>
    <row r="28" s="120" customFormat="1" ht="24" customHeight="1" spans="1:2">
      <c r="A28" s="335"/>
      <c r="B28" s="359"/>
    </row>
    <row r="29" s="120" customFormat="1" ht="24" customHeight="1" spans="1:2">
      <c r="A29" s="335"/>
      <c r="B29" s="359"/>
    </row>
    <row r="30" s="120" customFormat="1" ht="24" customHeight="1" spans="1:2">
      <c r="A30" s="335"/>
      <c r="B30" s="359"/>
    </row>
    <row r="31" s="120" customFormat="1" ht="24" customHeight="1" spans="1:2">
      <c r="A31" s="335"/>
      <c r="B31" s="359"/>
    </row>
    <row r="32" s="120" customFormat="1" ht="24" customHeight="1" spans="1:2">
      <c r="A32" s="335"/>
      <c r="B32" s="359"/>
    </row>
    <row r="33" s="120" customFormat="1" ht="24" customHeight="1" spans="1:2">
      <c r="A33" s="335"/>
      <c r="B33" s="359"/>
    </row>
    <row r="34" s="120" customFormat="1" ht="24" customHeight="1" spans="1:2">
      <c r="A34" s="335"/>
      <c r="B34" s="359"/>
    </row>
    <row r="35" s="120" customFormat="1" ht="24" customHeight="1" spans="1:2">
      <c r="A35" s="335"/>
      <c r="B35" s="359"/>
    </row>
    <row r="36" ht="24" customHeight="1" spans="2:2">
      <c r="B36" s="359"/>
    </row>
    <row r="37" spans="2:2">
      <c r="B37" s="359"/>
    </row>
    <row r="38" spans="2:2">
      <c r="B38" s="359"/>
    </row>
    <row r="39" spans="2:2">
      <c r="B39" s="359"/>
    </row>
    <row r="40" spans="2:2">
      <c r="B40" s="359"/>
    </row>
    <row r="41" spans="2:2">
      <c r="B41" s="359"/>
    </row>
    <row r="42" spans="2:2">
      <c r="B42" s="359"/>
    </row>
    <row r="43" spans="2:2">
      <c r="B43" s="359"/>
    </row>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1"/>
  <sheetViews>
    <sheetView view="pageBreakPreview" zoomScaleNormal="100" zoomScaleSheetLayoutView="100" workbookViewId="0">
      <selection activeCell="M7" sqref="M7"/>
    </sheetView>
  </sheetViews>
  <sheetFormatPr defaultColWidth="9" defaultRowHeight="14.4"/>
  <cols>
    <col min="1" max="1" width="30" style="120" customWidth="1"/>
    <col min="2" max="3" width="5.625" style="120" customWidth="1"/>
    <col min="4" max="4" width="8.125" style="120" customWidth="1"/>
    <col min="5" max="5" width="6.375" style="120" customWidth="1"/>
    <col min="6" max="6" width="6.75" style="120" customWidth="1"/>
    <col min="7" max="7" width="9.625" style="120" customWidth="1"/>
    <col min="8" max="8" width="19.125" style="120" customWidth="1"/>
    <col min="9" max="9" width="19.75" style="120" customWidth="1"/>
    <col min="10" max="10" width="10.625" style="120" customWidth="1"/>
    <col min="11" max="11" width="9" style="120"/>
    <col min="12" max="12" width="11.875" style="120" customWidth="1"/>
    <col min="13" max="16384" width="9" style="120"/>
  </cols>
  <sheetData>
    <row r="1" s="332" customFormat="1" ht="24" customHeight="1" spans="1:1">
      <c r="A1" s="336" t="s">
        <v>27</v>
      </c>
    </row>
    <row r="2" s="153" customFormat="1" ht="42" customHeight="1" spans="1:10">
      <c r="A2" s="337" t="s">
        <v>26</v>
      </c>
      <c r="B2" s="337"/>
      <c r="C2" s="337"/>
      <c r="D2" s="337"/>
      <c r="E2" s="337"/>
      <c r="F2" s="337"/>
      <c r="G2" s="337"/>
      <c r="H2" s="337"/>
      <c r="I2" s="337"/>
      <c r="J2" s="337"/>
    </row>
    <row r="3" s="154" customFormat="1" ht="27" customHeight="1" spans="10:10">
      <c r="J3" s="154" t="s">
        <v>97</v>
      </c>
    </row>
    <row r="4" s="333" customFormat="1" ht="30" customHeight="1" spans="1:10">
      <c r="A4" s="64" t="s">
        <v>1310</v>
      </c>
      <c r="B4" s="64" t="s">
        <v>1311</v>
      </c>
      <c r="C4" s="64" t="s">
        <v>1312</v>
      </c>
      <c r="D4" s="64" t="s">
        <v>1313</v>
      </c>
      <c r="E4" s="64" t="s">
        <v>1314</v>
      </c>
      <c r="F4" s="64"/>
      <c r="G4" s="64"/>
      <c r="H4" s="64" t="s">
        <v>1315</v>
      </c>
      <c r="I4" s="64"/>
      <c r="J4" s="64" t="s">
        <v>1316</v>
      </c>
    </row>
    <row r="5" s="333" customFormat="1" ht="32" customHeight="1" spans="1:10">
      <c r="A5" s="64"/>
      <c r="B5" s="64"/>
      <c r="C5" s="64"/>
      <c r="D5" s="64"/>
      <c r="E5" s="64" t="s">
        <v>1317</v>
      </c>
      <c r="F5" s="64" t="s">
        <v>1318</v>
      </c>
      <c r="G5" s="64" t="s">
        <v>1319</v>
      </c>
      <c r="H5" s="64" t="s">
        <v>1320</v>
      </c>
      <c r="I5" s="64" t="s">
        <v>1321</v>
      </c>
      <c r="J5" s="64"/>
    </row>
    <row r="6" s="334" customFormat="1" ht="24" customHeight="1" spans="1:10">
      <c r="A6" s="41" t="s">
        <v>1322</v>
      </c>
      <c r="B6" s="41"/>
      <c r="C6" s="41"/>
      <c r="D6" s="338"/>
      <c r="E6" s="338"/>
      <c r="F6" s="338"/>
      <c r="G6" s="338"/>
      <c r="H6" s="41"/>
      <c r="I6" s="41"/>
      <c r="J6" s="41"/>
    </row>
    <row r="7" s="335" customFormat="1" ht="57.6" spans="1:10">
      <c r="A7" s="339" t="s">
        <v>1323</v>
      </c>
      <c r="B7" s="340" t="s">
        <v>1324</v>
      </c>
      <c r="C7" s="341"/>
      <c r="D7" s="342">
        <v>15000</v>
      </c>
      <c r="E7" s="343">
        <v>3730</v>
      </c>
      <c r="F7" s="344"/>
      <c r="G7" s="343">
        <v>3730</v>
      </c>
      <c r="H7" s="345" t="s">
        <v>1325</v>
      </c>
      <c r="I7" s="345" t="s">
        <v>1325</v>
      </c>
      <c r="J7" s="44"/>
    </row>
    <row r="8" s="335" customFormat="1" ht="73" customHeight="1" spans="1:10">
      <c r="A8" s="346" t="s">
        <v>1326</v>
      </c>
      <c r="B8" s="42" t="s">
        <v>1324</v>
      </c>
      <c r="C8" s="347"/>
      <c r="D8" s="347">
        <v>39900</v>
      </c>
      <c r="E8" s="347">
        <v>5000</v>
      </c>
      <c r="F8" s="347"/>
      <c r="G8" s="347">
        <v>5000</v>
      </c>
      <c r="H8" s="44" t="s">
        <v>1327</v>
      </c>
      <c r="I8" s="44" t="s">
        <v>1327</v>
      </c>
      <c r="J8" s="44"/>
    </row>
    <row r="9" s="334" customFormat="1" ht="24" customHeight="1" spans="1:10">
      <c r="A9" s="41" t="s">
        <v>1328</v>
      </c>
      <c r="B9" s="41"/>
      <c r="C9" s="41"/>
      <c r="D9" s="338"/>
      <c r="E9" s="338"/>
      <c r="F9" s="338"/>
      <c r="G9" s="338"/>
      <c r="H9" s="41"/>
      <c r="I9" s="41"/>
      <c r="J9" s="41"/>
    </row>
    <row r="10" s="335" customFormat="1" ht="20" customHeight="1" spans="1:10">
      <c r="A10" s="42"/>
      <c r="B10" s="42"/>
      <c r="C10" s="348"/>
      <c r="D10" s="349"/>
      <c r="E10" s="350"/>
      <c r="F10" s="351"/>
      <c r="G10" s="350"/>
      <c r="H10" s="352"/>
      <c r="I10" s="352"/>
      <c r="J10" s="44"/>
    </row>
    <row r="11" s="335" customFormat="1" ht="20" customHeight="1" spans="1:10">
      <c r="A11" s="346"/>
      <c r="B11" s="353"/>
      <c r="C11" s="354"/>
      <c r="D11" s="355"/>
      <c r="E11" s="355"/>
      <c r="F11" s="351"/>
      <c r="G11" s="355"/>
      <c r="H11" s="354"/>
      <c r="I11" s="107"/>
      <c r="J11" s="44"/>
    </row>
    <row r="12" s="334" customFormat="1" ht="24" customHeight="1" spans="1:10">
      <c r="A12" s="41" t="s">
        <v>1329</v>
      </c>
      <c r="B12" s="41"/>
      <c r="C12" s="41"/>
      <c r="D12" s="338"/>
      <c r="E12" s="338"/>
      <c r="F12" s="338"/>
      <c r="G12" s="338"/>
      <c r="H12" s="41"/>
      <c r="I12" s="41"/>
      <c r="J12" s="41"/>
    </row>
    <row r="13" s="335" customFormat="1" ht="20" customHeight="1" spans="1:10">
      <c r="A13" s="42"/>
      <c r="B13" s="353"/>
      <c r="C13" s="356"/>
      <c r="D13" s="357"/>
      <c r="E13" s="355"/>
      <c r="F13" s="351"/>
      <c r="G13" s="355"/>
      <c r="H13" s="354"/>
      <c r="I13" s="354"/>
      <c r="J13" s="44"/>
    </row>
    <row r="14" s="335" customFormat="1" ht="20" customHeight="1" spans="1:10">
      <c r="A14" s="346"/>
      <c r="B14" s="353"/>
      <c r="C14" s="354"/>
      <c r="D14" s="355"/>
      <c r="E14" s="355"/>
      <c r="F14" s="351"/>
      <c r="G14" s="355"/>
      <c r="H14" s="354"/>
      <c r="I14" s="107"/>
      <c r="J14" s="44"/>
    </row>
    <row r="15" s="333" customFormat="1" ht="24" customHeight="1" spans="1:10">
      <c r="A15" s="64" t="s">
        <v>1330</v>
      </c>
      <c r="B15" s="64"/>
      <c r="C15" s="64"/>
      <c r="D15" s="338">
        <f>D7+D10+D13</f>
        <v>15000</v>
      </c>
      <c r="E15" s="338">
        <f>E7+E10+E13</f>
        <v>3730</v>
      </c>
      <c r="F15" s="338">
        <f>F7+F10+F13</f>
        <v>0</v>
      </c>
      <c r="G15" s="338">
        <f>G7+G10+G13</f>
        <v>3730</v>
      </c>
      <c r="H15" s="64"/>
      <c r="I15" s="64"/>
      <c r="J15" s="64"/>
    </row>
    <row r="16" s="335" customFormat="1" ht="24" customHeight="1" spans="4:7">
      <c r="D16" s="358"/>
      <c r="E16" s="358"/>
      <c r="F16" s="358"/>
      <c r="G16" s="358"/>
    </row>
    <row r="17" s="335" customFormat="1" ht="24" customHeight="1" spans="4:7">
      <c r="D17" s="359"/>
      <c r="E17" s="359"/>
      <c r="F17" s="359"/>
      <c r="G17" s="359"/>
    </row>
    <row r="18" s="335" customFormat="1" ht="24" customHeight="1" spans="4:7">
      <c r="D18" s="359"/>
      <c r="E18" s="359"/>
      <c r="F18" s="359"/>
      <c r="G18" s="359"/>
    </row>
    <row r="19" s="335" customFormat="1" ht="24" customHeight="1" spans="4:7">
      <c r="D19" s="359"/>
      <c r="E19" s="359"/>
      <c r="F19" s="359"/>
      <c r="G19" s="359"/>
    </row>
    <row r="20" ht="24" customHeight="1" spans="4:7">
      <c r="D20" s="359"/>
      <c r="E20" s="359"/>
      <c r="F20" s="359"/>
      <c r="G20" s="359"/>
    </row>
    <row r="21" ht="24" customHeight="1" spans="4:7">
      <c r="D21" s="359"/>
      <c r="E21" s="359"/>
      <c r="F21" s="359"/>
      <c r="G21" s="359"/>
    </row>
    <row r="22" ht="24" customHeight="1" spans="4:7">
      <c r="D22" s="359"/>
      <c r="E22" s="359"/>
      <c r="F22" s="359"/>
      <c r="G22" s="359"/>
    </row>
    <row r="23" ht="24" customHeight="1" spans="4:7">
      <c r="D23" s="359"/>
      <c r="E23" s="359"/>
      <c r="F23" s="359"/>
      <c r="G23" s="359"/>
    </row>
    <row r="24" ht="24" customHeight="1" spans="4:7">
      <c r="D24" s="359"/>
      <c r="E24" s="359"/>
      <c r="F24" s="359"/>
      <c r="G24" s="359"/>
    </row>
    <row r="25" ht="24" customHeight="1" spans="4:7">
      <c r="D25" s="359"/>
      <c r="E25" s="359"/>
      <c r="F25" s="359"/>
      <c r="G25" s="359"/>
    </row>
    <row r="26" ht="24" customHeight="1" spans="4:7">
      <c r="D26" s="359"/>
      <c r="E26" s="359"/>
      <c r="F26" s="359"/>
      <c r="G26" s="359"/>
    </row>
    <row r="27" ht="24" customHeight="1" spans="4:7">
      <c r="D27" s="359"/>
      <c r="E27" s="359"/>
      <c r="F27" s="359"/>
      <c r="G27" s="359"/>
    </row>
    <row r="28" ht="24" customHeight="1" spans="4:7">
      <c r="D28" s="359"/>
      <c r="E28" s="359"/>
      <c r="F28" s="359"/>
      <c r="G28" s="359"/>
    </row>
    <row r="29" ht="24" customHeight="1" spans="4:7">
      <c r="D29" s="359"/>
      <c r="E29" s="359"/>
      <c r="F29" s="359"/>
      <c r="G29" s="359"/>
    </row>
    <row r="30" ht="24" customHeight="1" spans="4:7">
      <c r="D30" s="359"/>
      <c r="E30" s="359"/>
      <c r="F30" s="359"/>
      <c r="G30" s="359"/>
    </row>
    <row r="31" ht="24" customHeight="1" spans="4:7">
      <c r="D31" s="359"/>
      <c r="E31" s="359"/>
      <c r="F31" s="359"/>
      <c r="G31" s="359"/>
    </row>
    <row r="32" ht="24" customHeight="1" spans="4:7">
      <c r="D32" s="359"/>
      <c r="E32" s="359"/>
      <c r="F32" s="359"/>
      <c r="G32" s="359"/>
    </row>
    <row r="33" ht="24" customHeight="1" spans="4:7">
      <c r="D33" s="359"/>
      <c r="E33" s="359"/>
      <c r="F33" s="359"/>
      <c r="G33" s="359"/>
    </row>
    <row r="34" ht="24" customHeight="1" spans="4:7">
      <c r="D34" s="359"/>
      <c r="E34" s="359"/>
      <c r="F34" s="359"/>
      <c r="G34" s="359"/>
    </row>
    <row r="35" ht="24" customHeight="1" spans="4:7">
      <c r="D35" s="359"/>
      <c r="E35" s="359"/>
      <c r="F35" s="359"/>
      <c r="G35" s="359"/>
    </row>
    <row r="36" ht="24" customHeight="1" spans="4:7">
      <c r="D36" s="359"/>
      <c r="E36" s="359"/>
      <c r="F36" s="359"/>
      <c r="G36" s="359"/>
    </row>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sheetData>
  <mergeCells count="8">
    <mergeCell ref="A2:J2"/>
    <mergeCell ref="E4:G4"/>
    <mergeCell ref="H4:I4"/>
    <mergeCell ref="A4:A5"/>
    <mergeCell ref="B4:B5"/>
    <mergeCell ref="C4:C5"/>
    <mergeCell ref="D4:D5"/>
    <mergeCell ref="J4:J5"/>
  </mergeCells>
  <printOptions horizontalCentered="1"/>
  <pageMargins left="0.590277777777778" right="0.590277777777778" top="0.786805555555556" bottom="0.786805555555556" header="0.5" footer="0.5"/>
  <pageSetup paperSize="9" scale="69"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88"/>
  <sheetViews>
    <sheetView showGridLines="0" showZeros="0" view="pageBreakPreview" zoomScaleNormal="100" zoomScaleSheetLayoutView="100" workbookViewId="0">
      <selection activeCell="A10" sqref="A10"/>
    </sheetView>
  </sheetViews>
  <sheetFormatPr defaultColWidth="6.875" defaultRowHeight="15.95" customHeight="1" outlineLevelCol="1"/>
  <cols>
    <col min="1" max="1" width="57.625" style="311" customWidth="1"/>
    <col min="2" max="2" width="25.625" style="330" customWidth="1"/>
    <col min="3" max="4" width="6.875" style="311"/>
    <col min="5" max="5" width="24.5" style="311" customWidth="1"/>
    <col min="6" max="253" width="6.875" style="311"/>
    <col min="254" max="16384" width="6.875" style="120"/>
  </cols>
  <sheetData>
    <row r="1" s="307" customFormat="1" ht="24" customHeight="1" spans="1:2">
      <c r="A1" s="312" t="s">
        <v>30</v>
      </c>
      <c r="B1" s="313"/>
    </row>
    <row r="2" s="308" customFormat="1" ht="42" customHeight="1" spans="1:2">
      <c r="A2" s="314" t="s">
        <v>29</v>
      </c>
      <c r="B2" s="315"/>
    </row>
    <row r="3" s="301" customFormat="1" ht="27" customHeight="1" spans="2:2">
      <c r="B3" s="331" t="s">
        <v>97</v>
      </c>
    </row>
    <row r="4" s="309" customFormat="1" ht="26" customHeight="1" spans="1:2">
      <c r="A4" s="265" t="s">
        <v>98</v>
      </c>
      <c r="B4" s="299" t="s">
        <v>99</v>
      </c>
    </row>
    <row r="5" s="309" customFormat="1" ht="24" customHeight="1" spans="1:2">
      <c r="A5" s="316" t="s">
        <v>1331</v>
      </c>
      <c r="B5" s="317">
        <f>SUM(B6:B13)</f>
        <v>125</v>
      </c>
    </row>
    <row r="6" s="310" customFormat="1" ht="24" customHeight="1" spans="1:2">
      <c r="A6" s="318" t="s">
        <v>1332</v>
      </c>
      <c r="B6" s="319"/>
    </row>
    <row r="7" s="310" customFormat="1" ht="24" customHeight="1" spans="1:2">
      <c r="A7" s="318" t="s">
        <v>1333</v>
      </c>
      <c r="B7" s="319"/>
    </row>
    <row r="8" s="310" customFormat="1" ht="24" customHeight="1" spans="1:2">
      <c r="A8" s="318" t="s">
        <v>1334</v>
      </c>
      <c r="B8" s="319"/>
    </row>
    <row r="9" s="310" customFormat="1" ht="24" customHeight="1" spans="1:2">
      <c r="A9" s="318" t="s">
        <v>1335</v>
      </c>
      <c r="B9" s="319"/>
    </row>
    <row r="10" s="310" customFormat="1" ht="24" customHeight="1" spans="1:2">
      <c r="A10" s="318" t="s">
        <v>1336</v>
      </c>
      <c r="B10" s="319">
        <v>125</v>
      </c>
    </row>
    <row r="11" s="310" customFormat="1" ht="24" customHeight="1" spans="1:2">
      <c r="A11" s="318" t="s">
        <v>1337</v>
      </c>
      <c r="B11" s="319"/>
    </row>
    <row r="12" s="310" customFormat="1" ht="24" customHeight="1" spans="1:2">
      <c r="A12" s="318" t="s">
        <v>1338</v>
      </c>
      <c r="B12" s="320"/>
    </row>
    <row r="13" s="310" customFormat="1" ht="24" customHeight="1" spans="1:2">
      <c r="A13" s="318" t="s">
        <v>1339</v>
      </c>
      <c r="B13" s="320"/>
    </row>
    <row r="14" s="310" customFormat="1" ht="24" customHeight="1" spans="1:2">
      <c r="A14" s="318" t="s">
        <v>208</v>
      </c>
      <c r="B14" s="320"/>
    </row>
    <row r="15" s="310" customFormat="1" ht="24" customHeight="1" spans="1:2">
      <c r="A15" s="318" t="s">
        <v>208</v>
      </c>
      <c r="B15" s="320"/>
    </row>
    <row r="16" s="310" customFormat="1" ht="24" customHeight="1" spans="1:2">
      <c r="A16" s="318" t="s">
        <v>1340</v>
      </c>
      <c r="B16" s="320"/>
    </row>
    <row r="17" s="309" customFormat="1" ht="24" customHeight="1" spans="1:2">
      <c r="A17" s="316" t="s">
        <v>1341</v>
      </c>
      <c r="B17" s="306">
        <f>SUM(B18:B25)</f>
        <v>0</v>
      </c>
    </row>
    <row r="18" s="310" customFormat="1" ht="24" customHeight="1" spans="1:2">
      <c r="A18" s="318" t="s">
        <v>1342</v>
      </c>
      <c r="B18" s="321"/>
    </row>
    <row r="19" s="310" customFormat="1" ht="24" customHeight="1" spans="1:2">
      <c r="A19" s="318" t="s">
        <v>1343</v>
      </c>
      <c r="B19" s="321"/>
    </row>
    <row r="20" s="310" customFormat="1" ht="24" customHeight="1" spans="1:2">
      <c r="A20" s="318" t="s">
        <v>1344</v>
      </c>
      <c r="B20" s="320"/>
    </row>
    <row r="21" s="310" customFormat="1" ht="24" customHeight="1" spans="1:2">
      <c r="A21" s="318" t="s">
        <v>1345</v>
      </c>
      <c r="B21" s="321"/>
    </row>
    <row r="22" s="310" customFormat="1" ht="24" customHeight="1" spans="1:2">
      <c r="A22" s="318" t="s">
        <v>1346</v>
      </c>
      <c r="B22" s="321"/>
    </row>
    <row r="23" s="310" customFormat="1" ht="24" customHeight="1" spans="1:2">
      <c r="A23" s="318" t="s">
        <v>208</v>
      </c>
      <c r="B23" s="320"/>
    </row>
    <row r="24" s="310" customFormat="1" ht="24" customHeight="1" spans="1:2">
      <c r="A24" s="318" t="s">
        <v>208</v>
      </c>
      <c r="B24" s="320"/>
    </row>
    <row r="25" s="310" customFormat="1" ht="24" customHeight="1" spans="1:2">
      <c r="A25" s="318" t="s">
        <v>1347</v>
      </c>
      <c r="B25" s="320"/>
    </row>
    <row r="26" s="310" customFormat="1" ht="24" customHeight="1" spans="1:2">
      <c r="A26" s="305"/>
      <c r="B26" s="320"/>
    </row>
    <row r="27" s="309" customFormat="1" ht="24" customHeight="1" spans="1:2">
      <c r="A27" s="265" t="s">
        <v>1348</v>
      </c>
      <c r="B27" s="306">
        <f>B5+B17</f>
        <v>125</v>
      </c>
    </row>
    <row r="28" s="329" customFormat="1" ht="24" customHeight="1" spans="1:2">
      <c r="A28" s="311"/>
      <c r="B28" s="330"/>
    </row>
    <row r="29" ht="24" customHeight="1"/>
    <row r="30" ht="24" customHeight="1"/>
    <row r="31" ht="24" customHeight="1"/>
    <row r="32" ht="24" customHeight="1"/>
    <row r="33" ht="24" customHeight="1"/>
    <row r="34" ht="24" customHeight="1"/>
    <row r="35" ht="24" customHeight="1"/>
    <row r="36" ht="24" customHeight="1" spans="1:1">
      <c r="A36" s="328"/>
    </row>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5"/>
  <sheetViews>
    <sheetView showGridLines="0" showZeros="0" view="pageBreakPreview" zoomScaleNormal="100" zoomScaleSheetLayoutView="100" workbookViewId="0">
      <pane ySplit="4" topLeftCell="A5" activePane="bottomLeft" state="frozen"/>
      <selection/>
      <selection pane="bottomLeft" activeCell="G16" sqref="G16"/>
    </sheetView>
  </sheetViews>
  <sheetFormatPr defaultColWidth="9" defaultRowHeight="15.95" customHeight="1" outlineLevelCol="1"/>
  <cols>
    <col min="1" max="1" width="60.625" style="311" customWidth="1"/>
    <col min="2" max="2" width="20.625" style="311" customWidth="1"/>
    <col min="3" max="3" width="11.875" style="311" customWidth="1"/>
    <col min="4" max="255" width="9" style="311"/>
    <col min="256" max="16384" width="9" style="120"/>
  </cols>
  <sheetData>
    <row r="1" s="307" customFormat="1" ht="24" customHeight="1" spans="1:2">
      <c r="A1" s="312" t="s">
        <v>32</v>
      </c>
      <c r="B1" s="313"/>
    </row>
    <row r="2" s="308" customFormat="1" ht="42" customHeight="1" spans="1:2">
      <c r="A2" s="314" t="s">
        <v>31</v>
      </c>
      <c r="B2" s="315"/>
    </row>
    <row r="3" s="301" customFormat="1" ht="27" customHeight="1" spans="2:2">
      <c r="B3" s="302" t="s">
        <v>97</v>
      </c>
    </row>
    <row r="4" s="309" customFormat="1" ht="23" customHeight="1" spans="1:2">
      <c r="A4" s="265" t="s">
        <v>98</v>
      </c>
      <c r="B4" s="299" t="s">
        <v>99</v>
      </c>
    </row>
    <row r="5" s="309" customFormat="1" ht="23" customHeight="1" spans="1:2">
      <c r="A5" s="283" t="s">
        <v>1349</v>
      </c>
      <c r="B5" s="303">
        <f>B6</f>
        <v>0</v>
      </c>
    </row>
    <row r="6" s="309" customFormat="1" ht="23" customHeight="1" spans="1:2">
      <c r="A6" s="135" t="s">
        <v>1350</v>
      </c>
      <c r="B6" s="304"/>
    </row>
    <row r="7" s="309" customFormat="1" ht="23" customHeight="1" spans="1:2">
      <c r="A7" s="283" t="s">
        <v>1351</v>
      </c>
      <c r="B7" s="303">
        <f>SUM(B8:B10)</f>
        <v>0</v>
      </c>
    </row>
    <row r="8" s="309" customFormat="1" ht="23" customHeight="1" spans="1:2">
      <c r="A8" s="135" t="s">
        <v>1352</v>
      </c>
      <c r="B8" s="304"/>
    </row>
    <row r="9" s="309" customFormat="1" ht="23" customHeight="1" spans="1:2">
      <c r="A9" s="135" t="s">
        <v>1353</v>
      </c>
      <c r="B9" s="304"/>
    </row>
    <row r="10" s="310" customFormat="1" ht="23" customHeight="1" spans="1:2">
      <c r="A10" s="135" t="s">
        <v>1354</v>
      </c>
      <c r="B10" s="304"/>
    </row>
    <row r="11" s="309" customFormat="1" ht="23" customHeight="1" spans="1:2">
      <c r="A11" s="283" t="s">
        <v>1355</v>
      </c>
      <c r="B11" s="303">
        <f>SUM(B12:B14)</f>
        <v>0</v>
      </c>
    </row>
    <row r="12" s="310" customFormat="1" ht="23" customHeight="1" spans="1:2">
      <c r="A12" s="135" t="s">
        <v>1356</v>
      </c>
      <c r="B12" s="304"/>
    </row>
    <row r="13" s="310" customFormat="1" ht="23" customHeight="1" spans="1:2">
      <c r="A13" s="135" t="s">
        <v>1357</v>
      </c>
      <c r="B13" s="304"/>
    </row>
    <row r="14" s="310" customFormat="1" ht="23" customHeight="1" spans="1:2">
      <c r="A14" s="135" t="s">
        <v>1358</v>
      </c>
      <c r="B14" s="304"/>
    </row>
    <row r="15" s="309" customFormat="1" ht="23" customHeight="1" spans="1:2">
      <c r="A15" s="283" t="s">
        <v>1359</v>
      </c>
      <c r="B15" s="303">
        <f>B16</f>
        <v>0</v>
      </c>
    </row>
    <row r="16" s="310" customFormat="1" ht="23" customHeight="1" spans="1:2">
      <c r="A16" s="135" t="s">
        <v>1360</v>
      </c>
      <c r="B16" s="304"/>
    </row>
    <row r="17" s="309" customFormat="1" ht="23" customHeight="1" spans="1:2">
      <c r="A17" s="283" t="s">
        <v>1361</v>
      </c>
      <c r="B17" s="303">
        <f>SUM(B18:B27)</f>
        <v>0</v>
      </c>
    </row>
    <row r="18" s="310" customFormat="1" ht="23" customHeight="1" spans="1:2">
      <c r="A18" s="135" t="s">
        <v>1362</v>
      </c>
      <c r="B18" s="304"/>
    </row>
    <row r="19" s="310" customFormat="1" ht="23" customHeight="1" spans="1:2">
      <c r="A19" s="135" t="s">
        <v>1363</v>
      </c>
      <c r="B19" s="304"/>
    </row>
    <row r="20" s="310" customFormat="1" ht="23" customHeight="1" spans="1:2">
      <c r="A20" s="135" t="s">
        <v>1364</v>
      </c>
      <c r="B20" s="304"/>
    </row>
    <row r="21" s="310" customFormat="1" ht="23" customHeight="1" spans="1:2">
      <c r="A21" s="135" t="s">
        <v>1365</v>
      </c>
      <c r="B21" s="304"/>
    </row>
    <row r="22" s="310" customFormat="1" ht="23" customHeight="1" spans="1:2">
      <c r="A22" s="135" t="s">
        <v>1366</v>
      </c>
      <c r="B22" s="304"/>
    </row>
    <row r="23" s="310" customFormat="1" ht="23" customHeight="1" spans="1:2">
      <c r="A23" s="135" t="s">
        <v>1367</v>
      </c>
      <c r="B23" s="304"/>
    </row>
    <row r="24" s="310" customFormat="1" ht="23" customHeight="1" spans="1:2">
      <c r="A24" s="135" t="s">
        <v>1368</v>
      </c>
      <c r="B24" s="304"/>
    </row>
    <row r="25" s="310" customFormat="1" ht="23" customHeight="1" spans="1:2">
      <c r="A25" s="135" t="s">
        <v>1369</v>
      </c>
      <c r="B25" s="304"/>
    </row>
    <row r="26" s="310" customFormat="1" ht="23" customHeight="1" spans="1:2">
      <c r="A26" s="135" t="s">
        <v>1370</v>
      </c>
      <c r="B26" s="304"/>
    </row>
    <row r="27" s="310" customFormat="1" ht="23" customHeight="1" spans="1:2">
      <c r="A27" s="135" t="s">
        <v>1371</v>
      </c>
      <c r="B27" s="304"/>
    </row>
    <row r="28" s="309" customFormat="1" ht="23" customHeight="1" spans="1:2">
      <c r="A28" s="283" t="s">
        <v>1372</v>
      </c>
      <c r="B28" s="303">
        <f>SUM(B29:B32)</f>
        <v>0</v>
      </c>
    </row>
    <row r="29" s="310" customFormat="1" ht="23" customHeight="1" spans="1:2">
      <c r="A29" s="135" t="s">
        <v>1373</v>
      </c>
      <c r="B29" s="304"/>
    </row>
    <row r="30" s="310" customFormat="1" ht="23" customHeight="1" spans="1:2">
      <c r="A30" s="135" t="s">
        <v>1374</v>
      </c>
      <c r="B30" s="304"/>
    </row>
    <row r="31" s="310" customFormat="1" ht="23" customHeight="1" spans="1:2">
      <c r="A31" s="135" t="s">
        <v>1375</v>
      </c>
      <c r="B31" s="304"/>
    </row>
    <row r="32" s="310" customFormat="1" ht="23" customHeight="1" spans="1:2">
      <c r="A32" s="135" t="s">
        <v>1376</v>
      </c>
      <c r="B32" s="304"/>
    </row>
    <row r="33" s="309" customFormat="1" ht="23" customHeight="1" spans="1:2">
      <c r="A33" s="283" t="s">
        <v>1377</v>
      </c>
      <c r="B33" s="303">
        <f>SUM(B34:B39)</f>
        <v>0</v>
      </c>
    </row>
    <row r="34" s="310" customFormat="1" ht="23" customHeight="1" spans="1:2">
      <c r="A34" s="135" t="s">
        <v>1378</v>
      </c>
      <c r="B34" s="304"/>
    </row>
    <row r="35" s="310" customFormat="1" ht="23" customHeight="1" spans="1:2">
      <c r="A35" s="135" t="s">
        <v>1379</v>
      </c>
      <c r="B35" s="304"/>
    </row>
    <row r="36" s="310" customFormat="1" ht="23" customHeight="1" spans="1:2">
      <c r="A36" s="135" t="s">
        <v>1380</v>
      </c>
      <c r="B36" s="304"/>
    </row>
    <row r="37" s="310" customFormat="1" ht="23" customHeight="1" spans="1:2">
      <c r="A37" s="135" t="s">
        <v>1381</v>
      </c>
      <c r="B37" s="304"/>
    </row>
    <row r="38" s="310" customFormat="1" ht="23" customHeight="1" spans="1:2">
      <c r="A38" s="135" t="s">
        <v>1382</v>
      </c>
      <c r="B38" s="304"/>
    </row>
    <row r="39" s="310" customFormat="1" ht="23" customHeight="1" spans="1:2">
      <c r="A39" s="135" t="s">
        <v>1383</v>
      </c>
      <c r="B39" s="304"/>
    </row>
    <row r="40" s="309" customFormat="1" ht="23" customHeight="1" spans="1:2">
      <c r="A40" s="283" t="s">
        <v>1384</v>
      </c>
      <c r="B40" s="303">
        <f>B41</f>
        <v>0</v>
      </c>
    </row>
    <row r="41" s="310" customFormat="1" ht="23" customHeight="1" spans="1:2">
      <c r="A41" s="135" t="s">
        <v>1385</v>
      </c>
      <c r="B41" s="304"/>
    </row>
    <row r="42" s="309" customFormat="1" ht="23" customHeight="1" spans="1:2">
      <c r="A42" s="283" t="s">
        <v>1386</v>
      </c>
      <c r="B42" s="326">
        <f>SUM(B43:B45)</f>
        <v>0</v>
      </c>
    </row>
    <row r="43" s="310" customFormat="1" ht="23" customHeight="1" spans="1:2">
      <c r="A43" s="135" t="s">
        <v>1387</v>
      </c>
      <c r="B43" s="327"/>
    </row>
    <row r="44" s="310" customFormat="1" ht="23" customHeight="1" spans="1:2">
      <c r="A44" s="135" t="s">
        <v>1388</v>
      </c>
      <c r="B44" s="304"/>
    </row>
    <row r="45" s="310" customFormat="1" ht="23" customHeight="1" spans="1:2">
      <c r="A45" s="135" t="s">
        <v>1389</v>
      </c>
      <c r="B45" s="304"/>
    </row>
    <row r="46" s="309" customFormat="1" ht="23" customHeight="1" spans="1:2">
      <c r="A46" s="283" t="s">
        <v>1390</v>
      </c>
      <c r="B46" s="326">
        <f>B47</f>
        <v>153</v>
      </c>
    </row>
    <row r="47" s="310" customFormat="1" ht="23" customHeight="1" spans="1:2">
      <c r="A47" s="135" t="s">
        <v>1391</v>
      </c>
      <c r="B47" s="327">
        <v>153</v>
      </c>
    </row>
    <row r="48" s="309" customFormat="1" ht="23" customHeight="1" spans="1:2">
      <c r="A48" s="283" t="s">
        <v>1392</v>
      </c>
      <c r="B48" s="303">
        <f>B49</f>
        <v>0</v>
      </c>
    </row>
    <row r="49" s="310" customFormat="1" ht="23" customHeight="1" spans="1:2">
      <c r="A49" s="135" t="s">
        <v>1393</v>
      </c>
      <c r="B49" s="304"/>
    </row>
    <row r="50" s="309" customFormat="1" ht="23" customHeight="1" spans="1:2">
      <c r="A50" s="283" t="s">
        <v>1394</v>
      </c>
      <c r="B50" s="303"/>
    </row>
    <row r="51" s="310" customFormat="1" ht="23" customHeight="1" spans="1:2">
      <c r="A51" s="305"/>
      <c r="B51" s="299"/>
    </row>
    <row r="52" s="310" customFormat="1" ht="23" customHeight="1" spans="1:2">
      <c r="A52" s="265" t="s">
        <v>1395</v>
      </c>
      <c r="B52" s="306">
        <f>B5+B7+B11+B15+B17+B28+B33+B40+B42+B46+B48+B50</f>
        <v>153</v>
      </c>
    </row>
    <row r="53" ht="24" customHeight="1"/>
    <row r="54" ht="24" customHeight="1"/>
    <row r="55" ht="24" customHeight="1"/>
    <row r="56" ht="24" customHeight="1" spans="1:1">
      <c r="A56" s="328"/>
    </row>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showZeros="0" view="pageBreakPreview" zoomScaleNormal="100" zoomScaleSheetLayoutView="100" workbookViewId="0">
      <selection activeCell="A2" sqref="A2:D2"/>
    </sheetView>
  </sheetViews>
  <sheetFormatPr defaultColWidth="9" defaultRowHeight="15.6" outlineLevelCol="4"/>
  <cols>
    <col min="1" max="1" width="30.625" style="272" customWidth="1"/>
    <col min="2" max="2" width="12.625" style="273" customWidth="1"/>
    <col min="3" max="3" width="30.625" style="272" customWidth="1"/>
    <col min="4" max="4" width="12.625" style="322" customWidth="1"/>
    <col min="5" max="5" width="9.375" style="272"/>
    <col min="6" max="255" width="9" style="272"/>
    <col min="256" max="16384" width="9" style="120"/>
  </cols>
  <sheetData>
    <row r="1" s="307" customFormat="1" ht="24" customHeight="1" spans="1:2">
      <c r="A1" s="312" t="s">
        <v>34</v>
      </c>
      <c r="B1" s="313"/>
    </row>
    <row r="2" s="268" customFormat="1" ht="42" customHeight="1" spans="1:4">
      <c r="A2" s="276" t="s">
        <v>33</v>
      </c>
      <c r="B2" s="277"/>
      <c r="C2" s="277"/>
      <c r="D2" s="277"/>
    </row>
    <row r="3" s="269" customFormat="1" ht="27" customHeight="1" spans="1:4">
      <c r="A3" s="278"/>
      <c r="B3" s="279"/>
      <c r="C3" s="278"/>
      <c r="D3" s="302" t="s">
        <v>97</v>
      </c>
    </row>
    <row r="4" s="270" customFormat="1" ht="30" customHeight="1" spans="1:4">
      <c r="A4" s="281" t="s">
        <v>159</v>
      </c>
      <c r="B4" s="282" t="s">
        <v>99</v>
      </c>
      <c r="C4" s="281" t="s">
        <v>160</v>
      </c>
      <c r="D4" s="282" t="s">
        <v>99</v>
      </c>
    </row>
    <row r="5" s="271" customFormat="1" ht="24" customHeight="1" spans="1:4">
      <c r="A5" s="283" t="s">
        <v>1396</v>
      </c>
      <c r="B5" s="323">
        <v>125</v>
      </c>
      <c r="C5" s="283" t="s">
        <v>1397</v>
      </c>
      <c r="D5" s="323">
        <v>153</v>
      </c>
    </row>
    <row r="6" s="271" customFormat="1" ht="24" customHeight="1" spans="1:4">
      <c r="A6" s="283" t="s">
        <v>163</v>
      </c>
      <c r="B6" s="323">
        <f>SUM(B7:B10)</f>
        <v>68</v>
      </c>
      <c r="C6" s="184" t="s">
        <v>164</v>
      </c>
      <c r="D6" s="323"/>
    </row>
    <row r="7" s="271" customFormat="1" ht="24" customHeight="1" spans="1:4">
      <c r="A7" s="286" t="s">
        <v>165</v>
      </c>
      <c r="B7" s="287"/>
      <c r="C7" s="286" t="s">
        <v>166</v>
      </c>
      <c r="D7" s="287"/>
    </row>
    <row r="8" s="271" customFormat="1" ht="24" customHeight="1" spans="1:4">
      <c r="A8" s="286" t="s">
        <v>171</v>
      </c>
      <c r="B8" s="287">
        <v>68</v>
      </c>
      <c r="C8" s="286" t="s">
        <v>172</v>
      </c>
      <c r="D8" s="287"/>
    </row>
    <row r="9" s="271" customFormat="1" ht="24" customHeight="1" spans="1:4">
      <c r="A9" s="286" t="s">
        <v>173</v>
      </c>
      <c r="B9" s="287"/>
      <c r="C9" s="324" t="s">
        <v>192</v>
      </c>
      <c r="D9" s="285">
        <f>SUM(D10)</f>
        <v>40</v>
      </c>
    </row>
    <row r="10" s="271" customFormat="1" ht="24" customHeight="1" spans="1:4">
      <c r="A10" s="286" t="s">
        <v>181</v>
      </c>
      <c r="B10" s="287"/>
      <c r="C10" s="286" t="s">
        <v>1398</v>
      </c>
      <c r="D10" s="287">
        <v>40</v>
      </c>
    </row>
    <row r="11" s="271" customFormat="1" ht="24" customHeight="1" spans="1:4">
      <c r="A11" s="290" t="s">
        <v>1399</v>
      </c>
      <c r="B11" s="287"/>
      <c r="C11" s="292"/>
      <c r="D11" s="287"/>
    </row>
    <row r="12" s="271" customFormat="1" ht="24" customHeight="1" spans="1:4">
      <c r="A12" s="292"/>
      <c r="B12" s="293"/>
      <c r="C12" s="292"/>
      <c r="D12" s="287"/>
    </row>
    <row r="13" s="271" customFormat="1" ht="24" customHeight="1" spans="1:4">
      <c r="A13" s="292"/>
      <c r="B13" s="190"/>
      <c r="C13" s="286"/>
      <c r="D13" s="287"/>
    </row>
    <row r="14" s="271" customFormat="1" ht="24" customHeight="1" spans="1:4">
      <c r="A14" s="296"/>
      <c r="B14" s="190"/>
      <c r="C14" s="325"/>
      <c r="D14" s="291"/>
    </row>
    <row r="15" s="271" customFormat="1" ht="24" customHeight="1" spans="1:4">
      <c r="A15" s="137" t="s">
        <v>209</v>
      </c>
      <c r="B15" s="285">
        <f>B5+B6</f>
        <v>193</v>
      </c>
      <c r="C15" s="299" t="s">
        <v>210</v>
      </c>
      <c r="D15" s="285">
        <f>D5+D6+D9</f>
        <v>193</v>
      </c>
    </row>
    <row r="16" s="271" customFormat="1" ht="24" customHeight="1" spans="1:4">
      <c r="A16" s="272"/>
      <c r="B16" s="273"/>
      <c r="C16" s="272"/>
      <c r="D16" s="322"/>
    </row>
    <row r="17" s="271" customFormat="1" ht="24" customHeight="1" spans="1:5">
      <c r="A17" s="272"/>
      <c r="B17" s="273"/>
      <c r="C17" s="272"/>
      <c r="D17" s="322"/>
      <c r="E17" s="298"/>
    </row>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spans="1:1">
      <c r="A28" s="271"/>
    </row>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scale="98" orientation="portrait"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88"/>
  <sheetViews>
    <sheetView showGridLines="0" showZeros="0" view="pageBreakPreview" zoomScaleNormal="100" zoomScaleSheetLayoutView="100" workbookViewId="0">
      <selection activeCell="A5" sqref="A5"/>
    </sheetView>
  </sheetViews>
  <sheetFormatPr defaultColWidth="8.125" defaultRowHeight="15.95" customHeight="1" outlineLevelCol="1"/>
  <cols>
    <col min="1" max="1" width="57.625" style="311" customWidth="1"/>
    <col min="2" max="2" width="25.625" style="311" customWidth="1"/>
    <col min="3" max="3" width="8.125" style="311"/>
    <col min="4" max="4" width="9.375" style="311" customWidth="1"/>
    <col min="5" max="255" width="8.125" style="311"/>
    <col min="256" max="16384" width="8.125" style="120"/>
  </cols>
  <sheetData>
    <row r="1" s="307" customFormat="1" ht="24" customHeight="1" spans="1:2">
      <c r="A1" s="312" t="s">
        <v>36</v>
      </c>
      <c r="B1" s="313"/>
    </row>
    <row r="2" s="308" customFormat="1" ht="42" customHeight="1" spans="1:2">
      <c r="A2" s="314" t="s">
        <v>35</v>
      </c>
      <c r="B2" s="315"/>
    </row>
    <row r="3" s="301" customFormat="1" ht="27" customHeight="1" spans="2:2">
      <c r="B3" s="302" t="s">
        <v>97</v>
      </c>
    </row>
    <row r="4" s="309" customFormat="1" ht="26" customHeight="1" spans="1:2">
      <c r="A4" s="265" t="s">
        <v>98</v>
      </c>
      <c r="B4" s="299" t="s">
        <v>99</v>
      </c>
    </row>
    <row r="5" s="309" customFormat="1" ht="24" customHeight="1" spans="1:2">
      <c r="A5" s="316" t="s">
        <v>1331</v>
      </c>
      <c r="B5" s="317">
        <f>SUM(B6:B13)</f>
        <v>125</v>
      </c>
    </row>
    <row r="6" s="310" customFormat="1" ht="24" customHeight="1" spans="1:2">
      <c r="A6" s="318" t="s">
        <v>1332</v>
      </c>
      <c r="B6" s="319"/>
    </row>
    <row r="7" s="310" customFormat="1" ht="24" customHeight="1" spans="1:2">
      <c r="A7" s="318" t="s">
        <v>1333</v>
      </c>
      <c r="B7" s="319"/>
    </row>
    <row r="8" s="310" customFormat="1" ht="24" customHeight="1" spans="1:2">
      <c r="A8" s="318" t="s">
        <v>1334</v>
      </c>
      <c r="B8" s="319"/>
    </row>
    <row r="9" s="310" customFormat="1" ht="24" customHeight="1" spans="1:2">
      <c r="A9" s="318" t="s">
        <v>1335</v>
      </c>
      <c r="B9" s="319"/>
    </row>
    <row r="10" s="310" customFormat="1" ht="24" customHeight="1" spans="1:2">
      <c r="A10" s="318" t="s">
        <v>1336</v>
      </c>
      <c r="B10" s="319">
        <v>125</v>
      </c>
    </row>
    <row r="11" s="310" customFormat="1" ht="24" customHeight="1" spans="1:2">
      <c r="A11" s="318" t="s">
        <v>1337</v>
      </c>
      <c r="B11" s="319"/>
    </row>
    <row r="12" s="310" customFormat="1" ht="24" customHeight="1" spans="1:2">
      <c r="A12" s="318" t="s">
        <v>1338</v>
      </c>
      <c r="B12" s="320"/>
    </row>
    <row r="13" s="310" customFormat="1" ht="24" customHeight="1" spans="1:2">
      <c r="A13" s="318" t="s">
        <v>1339</v>
      </c>
      <c r="B13" s="320"/>
    </row>
    <row r="14" s="310" customFormat="1" ht="24" customHeight="1" spans="1:2">
      <c r="A14" s="318" t="s">
        <v>208</v>
      </c>
      <c r="B14" s="320"/>
    </row>
    <row r="15" s="310" customFormat="1" ht="24" customHeight="1" spans="1:2">
      <c r="A15" s="318" t="s">
        <v>208</v>
      </c>
      <c r="B15" s="320"/>
    </row>
    <row r="16" s="310" customFormat="1" ht="24" customHeight="1" spans="1:2">
      <c r="A16" s="318" t="s">
        <v>1340</v>
      </c>
      <c r="B16" s="320"/>
    </row>
    <row r="17" s="309" customFormat="1" ht="24" customHeight="1" spans="1:2">
      <c r="A17" s="316" t="s">
        <v>1341</v>
      </c>
      <c r="B17" s="306">
        <f>SUM(B18:B25)</f>
        <v>0</v>
      </c>
    </row>
    <row r="18" s="310" customFormat="1" ht="24" customHeight="1" spans="1:2">
      <c r="A18" s="318" t="s">
        <v>1342</v>
      </c>
      <c r="B18" s="321"/>
    </row>
    <row r="19" s="310" customFormat="1" ht="24" customHeight="1" spans="1:2">
      <c r="A19" s="318" t="s">
        <v>1343</v>
      </c>
      <c r="B19" s="321"/>
    </row>
    <row r="20" s="310" customFormat="1" ht="24" customHeight="1" spans="1:2">
      <c r="A20" s="318" t="s">
        <v>1344</v>
      </c>
      <c r="B20" s="320"/>
    </row>
    <row r="21" s="310" customFormat="1" ht="24" customHeight="1" spans="1:2">
      <c r="A21" s="318" t="s">
        <v>1345</v>
      </c>
      <c r="B21" s="321"/>
    </row>
    <row r="22" s="310" customFormat="1" ht="24" customHeight="1" spans="1:2">
      <c r="A22" s="318" t="s">
        <v>1346</v>
      </c>
      <c r="B22" s="321"/>
    </row>
    <row r="23" s="310" customFormat="1" ht="24" customHeight="1" spans="1:2">
      <c r="A23" s="318" t="s">
        <v>208</v>
      </c>
      <c r="B23" s="320"/>
    </row>
    <row r="24" s="310" customFormat="1" ht="24" customHeight="1" spans="1:2">
      <c r="A24" s="318" t="s">
        <v>208</v>
      </c>
      <c r="B24" s="320"/>
    </row>
    <row r="25" s="310" customFormat="1" ht="24" customHeight="1" spans="1:2">
      <c r="A25" s="318" t="s">
        <v>1347</v>
      </c>
      <c r="B25" s="320"/>
    </row>
    <row r="26" s="310" customFormat="1" ht="24" customHeight="1" spans="1:2">
      <c r="A26" s="305"/>
      <c r="B26" s="320"/>
    </row>
    <row r="27" s="309" customFormat="1" ht="24" customHeight="1" spans="1:2">
      <c r="A27" s="265" t="s">
        <v>1348</v>
      </c>
      <c r="B27" s="306">
        <f>B5+B17</f>
        <v>125</v>
      </c>
    </row>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5"/>
  <sheetViews>
    <sheetView showZeros="0" view="pageBreakPreview" zoomScaleNormal="130" zoomScaleSheetLayoutView="100" workbookViewId="0">
      <selection activeCell="A5" sqref="A5"/>
    </sheetView>
  </sheetViews>
  <sheetFormatPr defaultColWidth="9" defaultRowHeight="15.6" outlineLevelCol="1"/>
  <cols>
    <col min="1" max="1" width="57.625" style="247" customWidth="1"/>
    <col min="2" max="2" width="25.625" style="249" customWidth="1"/>
    <col min="3" max="16384" width="9" style="247"/>
  </cols>
  <sheetData>
    <row r="1" s="116" customFormat="1" ht="24" customHeight="1" spans="1:2">
      <c r="A1" s="242" t="s">
        <v>38</v>
      </c>
      <c r="B1" s="125"/>
    </row>
    <row r="2" s="245" customFormat="1" ht="42" customHeight="1" spans="1:2">
      <c r="A2" s="300" t="s">
        <v>37</v>
      </c>
      <c r="B2" s="300"/>
    </row>
    <row r="3" s="246" customFormat="1" ht="27" customHeight="1" spans="1:2">
      <c r="A3" s="301"/>
      <c r="B3" s="302" t="s">
        <v>97</v>
      </c>
    </row>
    <row r="4" s="247" customFormat="1" ht="27.95" customHeight="1" spans="1:2">
      <c r="A4" s="265" t="s">
        <v>98</v>
      </c>
      <c r="B4" s="299" t="s">
        <v>99</v>
      </c>
    </row>
    <row r="5" s="247" customFormat="1" ht="24" customHeight="1" spans="1:2">
      <c r="A5" s="283" t="s">
        <v>1349</v>
      </c>
      <c r="B5" s="303">
        <f>B6</f>
        <v>0</v>
      </c>
    </row>
    <row r="6" s="247" customFormat="1" ht="24" customHeight="1" spans="1:2">
      <c r="A6" s="135" t="s">
        <v>1350</v>
      </c>
      <c r="B6" s="304"/>
    </row>
    <row r="7" s="247" customFormat="1" ht="24" customHeight="1" spans="1:2">
      <c r="A7" s="283" t="s">
        <v>1351</v>
      </c>
      <c r="B7" s="303">
        <f>SUM(B8:B10)</f>
        <v>0</v>
      </c>
    </row>
    <row r="8" s="247" customFormat="1" ht="24" customHeight="1" spans="1:2">
      <c r="A8" s="135" t="s">
        <v>1352</v>
      </c>
      <c r="B8" s="304"/>
    </row>
    <row r="9" s="247" customFormat="1" ht="24" customHeight="1" spans="1:2">
      <c r="A9" s="135" t="s">
        <v>1353</v>
      </c>
      <c r="B9" s="304"/>
    </row>
    <row r="10" s="247" customFormat="1" ht="24" customHeight="1" spans="1:2">
      <c r="A10" s="135" t="s">
        <v>1354</v>
      </c>
      <c r="B10" s="304"/>
    </row>
    <row r="11" s="247" customFormat="1" ht="24" customHeight="1" spans="1:2">
      <c r="A11" s="283" t="s">
        <v>1355</v>
      </c>
      <c r="B11" s="303">
        <f>SUM(B12:B14)</f>
        <v>0</v>
      </c>
    </row>
    <row r="12" s="247" customFormat="1" ht="24" customHeight="1" spans="1:2">
      <c r="A12" s="135" t="s">
        <v>1356</v>
      </c>
      <c r="B12" s="304"/>
    </row>
    <row r="13" s="247" customFormat="1" ht="24" customHeight="1" spans="1:2">
      <c r="A13" s="135" t="s">
        <v>1357</v>
      </c>
      <c r="B13" s="304"/>
    </row>
    <row r="14" s="247" customFormat="1" ht="24" customHeight="1" spans="1:2">
      <c r="A14" s="135" t="s">
        <v>1358</v>
      </c>
      <c r="B14" s="304"/>
    </row>
    <row r="15" s="247" customFormat="1" ht="24" customHeight="1" spans="1:2">
      <c r="A15" s="283" t="s">
        <v>1359</v>
      </c>
      <c r="B15" s="303">
        <f>B16</f>
        <v>0</v>
      </c>
    </row>
    <row r="16" s="247" customFormat="1" ht="24" customHeight="1" spans="1:2">
      <c r="A16" s="135" t="s">
        <v>1360</v>
      </c>
      <c r="B16" s="304"/>
    </row>
    <row r="17" ht="24" customHeight="1" spans="1:2">
      <c r="A17" s="283" t="s">
        <v>1361</v>
      </c>
      <c r="B17" s="303">
        <f>SUM(B18:B27)</f>
        <v>0</v>
      </c>
    </row>
    <row r="18" ht="24" customHeight="1" spans="1:2">
      <c r="A18" s="135" t="s">
        <v>1362</v>
      </c>
      <c r="B18" s="304"/>
    </row>
    <row r="19" ht="24" customHeight="1" spans="1:2">
      <c r="A19" s="135" t="s">
        <v>1363</v>
      </c>
      <c r="B19" s="304"/>
    </row>
    <row r="20" ht="24" customHeight="1" spans="1:2">
      <c r="A20" s="135" t="s">
        <v>1364</v>
      </c>
      <c r="B20" s="304"/>
    </row>
    <row r="21" ht="24" customHeight="1" spans="1:2">
      <c r="A21" s="135" t="s">
        <v>1365</v>
      </c>
      <c r="B21" s="304"/>
    </row>
    <row r="22" ht="24" customHeight="1" spans="1:2">
      <c r="A22" s="135" t="s">
        <v>1366</v>
      </c>
      <c r="B22" s="304"/>
    </row>
    <row r="23" ht="24" customHeight="1" spans="1:2">
      <c r="A23" s="135" t="s">
        <v>1367</v>
      </c>
      <c r="B23" s="304"/>
    </row>
    <row r="24" ht="24" customHeight="1" spans="1:2">
      <c r="A24" s="135" t="s">
        <v>1368</v>
      </c>
      <c r="B24" s="304"/>
    </row>
    <row r="25" ht="24" customHeight="1" spans="1:2">
      <c r="A25" s="135" t="s">
        <v>1369</v>
      </c>
      <c r="B25" s="304"/>
    </row>
    <row r="26" ht="24" customHeight="1" spans="1:2">
      <c r="A26" s="135" t="s">
        <v>1370</v>
      </c>
      <c r="B26" s="304"/>
    </row>
    <row r="27" ht="24" customHeight="1" spans="1:2">
      <c r="A27" s="135" t="s">
        <v>1371</v>
      </c>
      <c r="B27" s="304"/>
    </row>
    <row r="28" ht="24" customHeight="1" spans="1:2">
      <c r="A28" s="283" t="s">
        <v>1372</v>
      </c>
      <c r="B28" s="303">
        <f>SUM(B29:B32)</f>
        <v>0</v>
      </c>
    </row>
    <row r="29" ht="24" customHeight="1" spans="1:2">
      <c r="A29" s="135" t="s">
        <v>1373</v>
      </c>
      <c r="B29" s="304"/>
    </row>
    <row r="30" ht="24" customHeight="1" spans="1:2">
      <c r="A30" s="135" t="s">
        <v>1374</v>
      </c>
      <c r="B30" s="304"/>
    </row>
    <row r="31" ht="24" customHeight="1" spans="1:2">
      <c r="A31" s="135" t="s">
        <v>1375</v>
      </c>
      <c r="B31" s="304"/>
    </row>
    <row r="32" ht="24" customHeight="1" spans="1:2">
      <c r="A32" s="135" t="s">
        <v>1376</v>
      </c>
      <c r="B32" s="304"/>
    </row>
    <row r="33" ht="24" customHeight="1" spans="1:2">
      <c r="A33" s="283" t="s">
        <v>1377</v>
      </c>
      <c r="B33" s="303">
        <f>SUM(B34:B39)</f>
        <v>0</v>
      </c>
    </row>
    <row r="34" ht="24" customHeight="1" spans="1:2">
      <c r="A34" s="135" t="s">
        <v>1378</v>
      </c>
      <c r="B34" s="304"/>
    </row>
    <row r="35" ht="24" customHeight="1" spans="1:2">
      <c r="A35" s="135" t="s">
        <v>1379</v>
      </c>
      <c r="B35" s="304"/>
    </row>
    <row r="36" ht="24" customHeight="1" spans="1:2">
      <c r="A36" s="135" t="s">
        <v>1380</v>
      </c>
      <c r="B36" s="304"/>
    </row>
    <row r="37" ht="24" customHeight="1" spans="1:2">
      <c r="A37" s="135" t="s">
        <v>1381</v>
      </c>
      <c r="B37" s="304"/>
    </row>
    <row r="38" ht="24" customHeight="1" spans="1:2">
      <c r="A38" s="135" t="s">
        <v>1382</v>
      </c>
      <c r="B38" s="304"/>
    </row>
    <row r="39" ht="24" customHeight="1" spans="1:2">
      <c r="A39" s="135" t="s">
        <v>1383</v>
      </c>
      <c r="B39" s="304"/>
    </row>
    <row r="40" ht="24" customHeight="1" spans="1:2">
      <c r="A40" s="283" t="s">
        <v>1384</v>
      </c>
      <c r="B40" s="303">
        <f>B41</f>
        <v>0</v>
      </c>
    </row>
    <row r="41" ht="24" customHeight="1" spans="1:2">
      <c r="A41" s="135" t="s">
        <v>1385</v>
      </c>
      <c r="B41" s="304"/>
    </row>
    <row r="42" ht="24" customHeight="1" spans="1:2">
      <c r="A42" s="283" t="s">
        <v>1386</v>
      </c>
      <c r="B42" s="303">
        <f>SUM(B43:B45)</f>
        <v>0</v>
      </c>
    </row>
    <row r="43" ht="24" customHeight="1" spans="1:2">
      <c r="A43" s="135" t="s">
        <v>1387</v>
      </c>
      <c r="B43" s="304"/>
    </row>
    <row r="44" ht="24" customHeight="1" spans="1:2">
      <c r="A44" s="135" t="s">
        <v>1388</v>
      </c>
      <c r="B44" s="304"/>
    </row>
    <row r="45" ht="24" customHeight="1" spans="1:2">
      <c r="A45" s="135" t="s">
        <v>1389</v>
      </c>
      <c r="B45" s="304"/>
    </row>
    <row r="46" ht="24" customHeight="1" spans="1:2">
      <c r="A46" s="283" t="s">
        <v>1390</v>
      </c>
      <c r="B46" s="303">
        <f>B47</f>
        <v>153</v>
      </c>
    </row>
    <row r="47" ht="24" customHeight="1" spans="1:2">
      <c r="A47" s="135" t="s">
        <v>1391</v>
      </c>
      <c r="B47" s="304">
        <v>153</v>
      </c>
    </row>
    <row r="48" ht="24" customHeight="1" spans="1:2">
      <c r="A48" s="283" t="s">
        <v>1392</v>
      </c>
      <c r="B48" s="303">
        <f>B49</f>
        <v>0</v>
      </c>
    </row>
    <row r="49" ht="24" customHeight="1" spans="1:2">
      <c r="A49" s="135" t="s">
        <v>1393</v>
      </c>
      <c r="B49" s="304"/>
    </row>
    <row r="50" ht="24" customHeight="1" spans="1:2">
      <c r="A50" s="283" t="s">
        <v>1394</v>
      </c>
      <c r="B50" s="303"/>
    </row>
    <row r="51" ht="24" customHeight="1" spans="1:2">
      <c r="A51" s="305"/>
      <c r="B51" s="299"/>
    </row>
    <row r="52" ht="24" customHeight="1" spans="1:2">
      <c r="A52" s="265" t="s">
        <v>1395</v>
      </c>
      <c r="B52" s="306">
        <f>B5+B7+B11+B15+B17+B28+B33+B40+B42+B46+B48+B50</f>
        <v>153</v>
      </c>
    </row>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B2"/>
  </mergeCells>
  <printOptions horizontalCentered="1"/>
  <pageMargins left="0.590277777777778" right="0.590277777777778" top="0.786805555555556" bottom="0.786805555555556" header="0.5" footer="0.5"/>
  <pageSetup paperSize="9" scale="55" orientation="portrait"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3"/>
  <sheetViews>
    <sheetView showZeros="0" view="pageBreakPreview" zoomScaleNormal="100" zoomScaleSheetLayoutView="100" workbookViewId="0">
      <selection activeCell="F11" sqref="F11"/>
    </sheetView>
  </sheetViews>
  <sheetFormatPr defaultColWidth="9" defaultRowHeight="15.6" outlineLevelCol="5"/>
  <cols>
    <col min="1" max="1" width="30.625" style="272" customWidth="1"/>
    <col min="2" max="2" width="12.625" style="273" customWidth="1"/>
    <col min="3" max="3" width="30.625" style="272" customWidth="1"/>
    <col min="4" max="4" width="12.625" style="273" customWidth="1"/>
    <col min="5" max="16384" width="9" style="272"/>
  </cols>
  <sheetData>
    <row r="1" s="267" customFormat="1" ht="24" customHeight="1" spans="1:3">
      <c r="A1" s="274" t="s">
        <v>40</v>
      </c>
      <c r="B1" s="275"/>
      <c r="C1" s="275"/>
    </row>
    <row r="2" s="268" customFormat="1" ht="42" customHeight="1" spans="1:4">
      <c r="A2" s="276" t="s">
        <v>39</v>
      </c>
      <c r="B2" s="277"/>
      <c r="C2" s="277"/>
      <c r="D2" s="277"/>
    </row>
    <row r="3" s="269" customFormat="1" ht="27" customHeight="1" spans="1:4">
      <c r="A3" s="278"/>
      <c r="B3" s="279"/>
      <c r="C3" s="280" t="s">
        <v>97</v>
      </c>
      <c r="D3" s="280"/>
    </row>
    <row r="4" s="270" customFormat="1" ht="30" customHeight="1" spans="1:4">
      <c r="A4" s="281" t="s">
        <v>159</v>
      </c>
      <c r="B4" s="282" t="s">
        <v>99</v>
      </c>
      <c r="C4" s="281" t="s">
        <v>160</v>
      </c>
      <c r="D4" s="282" t="s">
        <v>99</v>
      </c>
    </row>
    <row r="5" s="271" customFormat="1" ht="24" customHeight="1" spans="1:4">
      <c r="A5" s="283" t="s">
        <v>1396</v>
      </c>
      <c r="B5" s="284">
        <v>125</v>
      </c>
      <c r="C5" s="283" t="s">
        <v>1397</v>
      </c>
      <c r="D5" s="284">
        <v>153</v>
      </c>
    </row>
    <row r="6" s="271" customFormat="1" ht="24" customHeight="1" spans="1:4">
      <c r="A6" s="283" t="s">
        <v>163</v>
      </c>
      <c r="B6" s="285">
        <f>SUM(B7:B11)</f>
        <v>68</v>
      </c>
      <c r="C6" s="283" t="s">
        <v>164</v>
      </c>
      <c r="D6" s="285">
        <f>SUM(D7:D10)</f>
        <v>0</v>
      </c>
    </row>
    <row r="7" s="271" customFormat="1" ht="24" customHeight="1" spans="1:4">
      <c r="A7" s="286" t="s">
        <v>165</v>
      </c>
      <c r="B7" s="287"/>
      <c r="C7" s="288" t="s">
        <v>1150</v>
      </c>
      <c r="D7" s="287"/>
    </row>
    <row r="8" s="271" customFormat="1" ht="24" customHeight="1" spans="1:4">
      <c r="A8" s="286" t="s">
        <v>205</v>
      </c>
      <c r="B8" s="287"/>
      <c r="C8" s="288" t="s">
        <v>166</v>
      </c>
      <c r="D8" s="287"/>
    </row>
    <row r="9" s="271" customFormat="1" ht="24" customHeight="1" spans="1:4">
      <c r="A9" s="286" t="s">
        <v>171</v>
      </c>
      <c r="B9" s="287">
        <v>68</v>
      </c>
      <c r="C9" s="288" t="s">
        <v>172</v>
      </c>
      <c r="D9" s="287"/>
    </row>
    <row r="10" s="271" customFormat="1" ht="24" customHeight="1" spans="1:4">
      <c r="A10" s="286" t="s">
        <v>173</v>
      </c>
      <c r="B10" s="287"/>
      <c r="C10" s="288" t="s">
        <v>1153</v>
      </c>
      <c r="D10" s="287"/>
    </row>
    <row r="11" s="271" customFormat="1" ht="24" customHeight="1" spans="1:4">
      <c r="A11" s="286" t="s">
        <v>181</v>
      </c>
      <c r="B11" s="287"/>
      <c r="C11" s="289" t="s">
        <v>192</v>
      </c>
      <c r="D11" s="190">
        <f>SUM(D12)</f>
        <v>40</v>
      </c>
    </row>
    <row r="12" s="271" customFormat="1" ht="24" customHeight="1" spans="1:4">
      <c r="A12" s="290" t="s">
        <v>1399</v>
      </c>
      <c r="B12" s="287"/>
      <c r="C12" s="286" t="s">
        <v>1398</v>
      </c>
      <c r="D12" s="291">
        <v>40</v>
      </c>
    </row>
    <row r="13" s="271" customFormat="1" ht="24" customHeight="1" spans="1:4">
      <c r="A13" s="292"/>
      <c r="B13" s="293"/>
      <c r="C13" s="294"/>
      <c r="D13" s="291"/>
    </row>
    <row r="14" s="271" customFormat="1" ht="24" customHeight="1" spans="1:4">
      <c r="A14" s="292"/>
      <c r="B14" s="286"/>
      <c r="C14" s="292"/>
      <c r="D14" s="291"/>
    </row>
    <row r="15" s="271" customFormat="1" ht="24" customHeight="1" spans="1:6">
      <c r="A15" s="295"/>
      <c r="B15" s="285"/>
      <c r="C15" s="296"/>
      <c r="D15" s="297"/>
      <c r="E15" s="298"/>
      <c r="F15" s="298"/>
    </row>
    <row r="16" s="271" customFormat="1" ht="24" customHeight="1" spans="1:6">
      <c r="A16" s="299" t="s">
        <v>209</v>
      </c>
      <c r="B16" s="285">
        <f>B5+B6</f>
        <v>193</v>
      </c>
      <c r="C16" s="299" t="s">
        <v>210</v>
      </c>
      <c r="D16" s="285">
        <f>D5+D6+D11</f>
        <v>193</v>
      </c>
      <c r="E16" s="298"/>
      <c r="F16" s="298"/>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spans="1:1">
      <c r="A31" s="271"/>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sheetData>
  <mergeCells count="2">
    <mergeCell ref="A2:D2"/>
    <mergeCell ref="C3:D3"/>
  </mergeCells>
  <printOptions horizontalCentered="1"/>
  <pageMargins left="0.590277777777778" right="0.590277777777778" top="0.786805555555556" bottom="0.786805555555556" header="0.5" footer="0.5"/>
  <pageSetup paperSize="9" scale="98"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5"/>
  <sheetViews>
    <sheetView workbookViewId="0">
      <selection activeCell="C2" sqref="C2"/>
    </sheetView>
  </sheetViews>
  <sheetFormatPr defaultColWidth="9" defaultRowHeight="15.6" outlineLevelCol="2"/>
  <cols>
    <col min="1" max="1" width="28.1" style="512" customWidth="1"/>
    <col min="2" max="2" width="66.5" customWidth="1"/>
    <col min="3" max="3" width="17.8" customWidth="1"/>
  </cols>
  <sheetData>
    <row r="1" s="509" customFormat="1" ht="30" customHeight="1" spans="1:2">
      <c r="A1" s="513"/>
      <c r="B1" s="514" t="s">
        <v>1</v>
      </c>
    </row>
    <row r="2" s="510" customFormat="1" ht="15" customHeight="1" spans="1:3">
      <c r="A2" s="515" t="s">
        <v>2</v>
      </c>
      <c r="B2" s="516" t="s">
        <v>3</v>
      </c>
      <c r="C2" s="517" t="s">
        <v>4</v>
      </c>
    </row>
    <row r="3" s="511" customFormat="1" ht="15" customHeight="1" spans="1:3">
      <c r="A3" s="518" t="s">
        <v>5</v>
      </c>
      <c r="B3" s="519" t="s">
        <v>6</v>
      </c>
      <c r="C3" s="520" t="s">
        <v>7</v>
      </c>
    </row>
    <row r="4" s="511" customFormat="1" ht="15" customHeight="1" spans="1:3">
      <c r="A4" s="521"/>
      <c r="B4" s="519" t="s">
        <v>8</v>
      </c>
      <c r="C4" s="520" t="s">
        <v>9</v>
      </c>
    </row>
    <row r="5" s="511" customFormat="1" ht="15" customHeight="1" spans="1:3">
      <c r="A5" s="521"/>
      <c r="B5" s="519" t="s">
        <v>10</v>
      </c>
      <c r="C5" s="520" t="s">
        <v>11</v>
      </c>
    </row>
    <row r="6" s="511" customFormat="1" ht="15" customHeight="1" spans="1:3">
      <c r="A6" s="521"/>
      <c r="B6" s="519" t="s">
        <v>12</v>
      </c>
      <c r="C6" s="520" t="s">
        <v>13</v>
      </c>
    </row>
    <row r="7" s="511" customFormat="1" ht="15" customHeight="1" spans="1:3">
      <c r="A7" s="521"/>
      <c r="B7" s="519" t="s">
        <v>14</v>
      </c>
      <c r="C7" s="520" t="s">
        <v>15</v>
      </c>
    </row>
    <row r="8" s="511" customFormat="1" ht="15" customHeight="1" spans="1:3">
      <c r="A8" s="521"/>
      <c r="B8" s="519" t="s">
        <v>16</v>
      </c>
      <c r="C8" s="520" t="s">
        <v>17</v>
      </c>
    </row>
    <row r="9" s="511" customFormat="1" ht="15" customHeight="1" spans="1:3">
      <c r="A9" s="521"/>
      <c r="B9" s="519" t="s">
        <v>18</v>
      </c>
      <c r="C9" s="520" t="s">
        <v>19</v>
      </c>
    </row>
    <row r="10" s="511" customFormat="1" ht="15" customHeight="1" spans="1:3">
      <c r="A10" s="521"/>
      <c r="B10" s="519" t="s">
        <v>20</v>
      </c>
      <c r="C10" s="520" t="s">
        <v>21</v>
      </c>
    </row>
    <row r="11" s="511" customFormat="1" ht="15" customHeight="1" spans="1:3">
      <c r="A11" s="521"/>
      <c r="B11" s="519" t="s">
        <v>22</v>
      </c>
      <c r="C11" s="520" t="s">
        <v>23</v>
      </c>
    </row>
    <row r="12" s="511" customFormat="1" ht="15" customHeight="1" spans="1:3">
      <c r="A12" s="521"/>
      <c r="B12" s="519" t="s">
        <v>24</v>
      </c>
      <c r="C12" s="520" t="s">
        <v>25</v>
      </c>
    </row>
    <row r="13" s="511" customFormat="1" ht="15" customHeight="1" spans="1:3">
      <c r="A13" s="522"/>
      <c r="B13" s="519" t="s">
        <v>26</v>
      </c>
      <c r="C13" s="520" t="s">
        <v>27</v>
      </c>
    </row>
    <row r="14" s="511" customFormat="1" ht="15" customHeight="1" spans="1:3">
      <c r="A14" s="518" t="s">
        <v>28</v>
      </c>
      <c r="B14" s="519" t="s">
        <v>29</v>
      </c>
      <c r="C14" s="520" t="s">
        <v>30</v>
      </c>
    </row>
    <row r="15" s="511" customFormat="1" ht="15" customHeight="1" spans="1:3">
      <c r="A15" s="521"/>
      <c r="B15" s="519" t="s">
        <v>31</v>
      </c>
      <c r="C15" s="520" t="s">
        <v>32</v>
      </c>
    </row>
    <row r="16" s="511" customFormat="1" ht="15" customHeight="1" spans="1:3">
      <c r="A16" s="521"/>
      <c r="B16" s="519" t="s">
        <v>33</v>
      </c>
      <c r="C16" s="520" t="s">
        <v>34</v>
      </c>
    </row>
    <row r="17" s="511" customFormat="1" ht="15" customHeight="1" spans="1:3">
      <c r="A17" s="521"/>
      <c r="B17" s="519" t="s">
        <v>35</v>
      </c>
      <c r="C17" s="520" t="s">
        <v>36</v>
      </c>
    </row>
    <row r="18" s="511" customFormat="1" ht="14.4" spans="1:3">
      <c r="A18" s="521"/>
      <c r="B18" s="519" t="s">
        <v>37</v>
      </c>
      <c r="C18" s="520" t="s">
        <v>38</v>
      </c>
    </row>
    <row r="19" s="511" customFormat="1" ht="14.4" spans="1:3">
      <c r="A19" s="521"/>
      <c r="B19" s="519" t="s">
        <v>39</v>
      </c>
      <c r="C19" s="520" t="s">
        <v>40</v>
      </c>
    </row>
    <row r="20" s="511" customFormat="1" ht="14.4" spans="1:3">
      <c r="A20" s="521"/>
      <c r="B20" s="519" t="s">
        <v>41</v>
      </c>
      <c r="C20" s="520" t="s">
        <v>42</v>
      </c>
    </row>
    <row r="21" spans="1:3">
      <c r="A21" s="522"/>
      <c r="B21" s="519" t="s">
        <v>43</v>
      </c>
      <c r="C21" s="520" t="s">
        <v>44</v>
      </c>
    </row>
    <row r="22" spans="1:3">
      <c r="A22" s="518" t="s">
        <v>45</v>
      </c>
      <c r="B22" s="519" t="s">
        <v>46</v>
      </c>
      <c r="C22" s="520" t="s">
        <v>47</v>
      </c>
    </row>
    <row r="23" spans="1:3">
      <c r="A23" s="521"/>
      <c r="B23" s="519" t="s">
        <v>48</v>
      </c>
      <c r="C23" s="520" t="s">
        <v>49</v>
      </c>
    </row>
    <row r="24" spans="1:3">
      <c r="A24" s="521"/>
      <c r="B24" s="519" t="s">
        <v>50</v>
      </c>
      <c r="C24" s="520" t="s">
        <v>51</v>
      </c>
    </row>
    <row r="25" spans="1:3">
      <c r="A25" s="521"/>
      <c r="B25" s="519" t="s">
        <v>52</v>
      </c>
      <c r="C25" s="520" t="s">
        <v>53</v>
      </c>
    </row>
    <row r="26" spans="1:3">
      <c r="A26" s="521"/>
      <c r="B26" s="519" t="s">
        <v>54</v>
      </c>
      <c r="C26" s="520" t="s">
        <v>55</v>
      </c>
    </row>
    <row r="27" spans="1:3">
      <c r="A27" s="521"/>
      <c r="B27" s="519" t="s">
        <v>56</v>
      </c>
      <c r="C27" s="520" t="s">
        <v>57</v>
      </c>
    </row>
    <row r="28" spans="1:3">
      <c r="A28" s="522"/>
      <c r="B28" s="519" t="s">
        <v>58</v>
      </c>
      <c r="C28" s="520" t="s">
        <v>59</v>
      </c>
    </row>
    <row r="29" spans="1:3">
      <c r="A29" s="518" t="s">
        <v>60</v>
      </c>
      <c r="B29" s="519" t="s">
        <v>61</v>
      </c>
      <c r="C29" s="520" t="s">
        <v>62</v>
      </c>
    </row>
    <row r="30" spans="1:3">
      <c r="A30" s="521"/>
      <c r="B30" s="519" t="s">
        <v>63</v>
      </c>
      <c r="C30" s="520" t="s">
        <v>64</v>
      </c>
    </row>
    <row r="31" spans="1:3">
      <c r="A31" s="521"/>
      <c r="B31" s="519" t="s">
        <v>65</v>
      </c>
      <c r="C31" s="520" t="s">
        <v>66</v>
      </c>
    </row>
    <row r="32" spans="1:3">
      <c r="A32" s="521"/>
      <c r="B32" s="519" t="s">
        <v>67</v>
      </c>
      <c r="C32" s="520" t="s">
        <v>68</v>
      </c>
    </row>
    <row r="33" spans="1:3">
      <c r="A33" s="521"/>
      <c r="B33" s="519" t="s">
        <v>69</v>
      </c>
      <c r="C33" s="520" t="s">
        <v>70</v>
      </c>
    </row>
    <row r="34" spans="1:3">
      <c r="A34" s="522"/>
      <c r="B34" s="519" t="s">
        <v>71</v>
      </c>
      <c r="C34" s="520" t="s">
        <v>72</v>
      </c>
    </row>
    <row r="35" spans="1:3">
      <c r="A35" s="518" t="s">
        <v>73</v>
      </c>
      <c r="B35" s="519" t="s">
        <v>74</v>
      </c>
      <c r="C35" s="520" t="s">
        <v>75</v>
      </c>
    </row>
    <row r="36" spans="1:3">
      <c r="A36" s="521"/>
      <c r="B36" s="519" t="s">
        <v>76</v>
      </c>
      <c r="C36" s="520" t="s">
        <v>77</v>
      </c>
    </row>
    <row r="37" spans="1:3">
      <c r="A37" s="521"/>
      <c r="B37" s="519" t="s">
        <v>78</v>
      </c>
      <c r="C37" s="520" t="s">
        <v>79</v>
      </c>
    </row>
    <row r="38" spans="1:3">
      <c r="A38" s="521"/>
      <c r="B38" s="519" t="s">
        <v>80</v>
      </c>
      <c r="C38" s="520" t="s">
        <v>81</v>
      </c>
    </row>
    <row r="39" spans="1:3">
      <c r="A39" s="521"/>
      <c r="B39" s="519" t="s">
        <v>82</v>
      </c>
      <c r="C39" s="520" t="s">
        <v>83</v>
      </c>
    </row>
    <row r="40" spans="1:3">
      <c r="A40" s="521"/>
      <c r="B40" s="519" t="s">
        <v>84</v>
      </c>
      <c r="C40" s="520" t="s">
        <v>85</v>
      </c>
    </row>
    <row r="41" spans="1:3">
      <c r="A41" s="521"/>
      <c r="B41" s="519" t="s">
        <v>86</v>
      </c>
      <c r="C41" s="520" t="s">
        <v>87</v>
      </c>
    </row>
    <row r="42" spans="1:3">
      <c r="A42" s="521"/>
      <c r="B42" s="519" t="s">
        <v>88</v>
      </c>
      <c r="C42" s="520" t="s">
        <v>89</v>
      </c>
    </row>
    <row r="43" spans="1:3">
      <c r="A43" s="521"/>
      <c r="B43" s="519" t="s">
        <v>90</v>
      </c>
      <c r="C43" s="520" t="s">
        <v>91</v>
      </c>
    </row>
    <row r="44" spans="1:3">
      <c r="A44" s="522"/>
      <c r="B44" s="519" t="s">
        <v>92</v>
      </c>
      <c r="C44" s="520" t="s">
        <v>93</v>
      </c>
    </row>
    <row r="45" spans="1:3">
      <c r="A45" s="523" t="s">
        <v>94</v>
      </c>
      <c r="B45" s="519" t="s">
        <v>95</v>
      </c>
      <c r="C45" s="520" t="s">
        <v>96</v>
      </c>
    </row>
  </sheetData>
  <mergeCells count="5">
    <mergeCell ref="A3:A13"/>
    <mergeCell ref="A14:A21"/>
    <mergeCell ref="A22:A28"/>
    <mergeCell ref="A29:A34"/>
    <mergeCell ref="A35:A44"/>
  </mergeCells>
  <printOptions horizontalCentered="1"/>
  <pageMargins left="0.590277777777778" right="0.590277777777778" top="0.786805555555556" bottom="0.786805555555556" header="0.5" footer="0.5"/>
  <pageSetup paperSize="9" scale="94"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U98"/>
  <sheetViews>
    <sheetView showZeros="0" view="pageBreakPreview" zoomScaleNormal="100" zoomScaleSheetLayoutView="100" workbookViewId="0">
      <selection activeCell="A5" sqref="A5:A15"/>
    </sheetView>
  </sheetViews>
  <sheetFormatPr defaultColWidth="9" defaultRowHeight="15.6"/>
  <cols>
    <col min="1" max="1" width="57.625" style="247" customWidth="1"/>
    <col min="2" max="2" width="25.625" style="249" customWidth="1"/>
    <col min="3" max="16384" width="9" style="247"/>
  </cols>
  <sheetData>
    <row r="1" s="116" customFormat="1" ht="24" customHeight="1" spans="1:2">
      <c r="A1" s="242" t="s">
        <v>42</v>
      </c>
      <c r="B1" s="125"/>
    </row>
    <row r="2" s="245" customFormat="1" ht="60" customHeight="1" spans="1:2">
      <c r="A2" s="251" t="s">
        <v>41</v>
      </c>
      <c r="B2" s="252"/>
    </row>
    <row r="3" s="246" customFormat="1" ht="27" customHeight="1" spans="1:2">
      <c r="A3" s="253"/>
      <c r="B3" s="254" t="s">
        <v>97</v>
      </c>
    </row>
    <row r="4" s="247" customFormat="1" ht="25" customHeight="1" spans="1:2">
      <c r="A4" s="255" t="s">
        <v>1400</v>
      </c>
      <c r="B4" s="256" t="s">
        <v>99</v>
      </c>
    </row>
    <row r="5" s="248" customFormat="1" ht="24" customHeight="1" spans="1:203">
      <c r="A5" s="257" t="s">
        <v>165</v>
      </c>
      <c r="B5" s="258"/>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c r="DM5" s="247"/>
      <c r="DN5" s="247"/>
      <c r="DO5" s="247"/>
      <c r="DP5" s="247"/>
      <c r="DQ5" s="247"/>
      <c r="DR5" s="247"/>
      <c r="DS5" s="247"/>
      <c r="DT5" s="247"/>
      <c r="DU5" s="247"/>
      <c r="DV5" s="247"/>
      <c r="DW5" s="247"/>
      <c r="DX5" s="247"/>
      <c r="DY5" s="247"/>
      <c r="DZ5" s="247"/>
      <c r="EA5" s="247"/>
      <c r="EB5" s="247"/>
      <c r="EC5" s="247"/>
      <c r="ED5" s="247"/>
      <c r="EE5" s="247"/>
      <c r="EF5" s="247"/>
      <c r="EG5" s="247"/>
      <c r="EH5" s="247"/>
      <c r="EI5" s="247"/>
      <c r="EJ5" s="247"/>
      <c r="EK5" s="247"/>
      <c r="EL5" s="247"/>
      <c r="EM5" s="247"/>
      <c r="EN5" s="247"/>
      <c r="EO5" s="247"/>
      <c r="EP5" s="247"/>
      <c r="EQ5" s="247"/>
      <c r="ER5" s="247"/>
      <c r="ES5" s="247"/>
      <c r="ET5" s="247"/>
      <c r="EU5" s="247"/>
      <c r="EV5" s="247"/>
      <c r="EW5" s="247"/>
      <c r="EX5" s="247"/>
      <c r="EY5" s="247"/>
      <c r="EZ5" s="247"/>
      <c r="FA5" s="247"/>
      <c r="FB5" s="247"/>
      <c r="FC5" s="247"/>
      <c r="FD5" s="247"/>
      <c r="FE5" s="247"/>
      <c r="FF5" s="247"/>
      <c r="FG5" s="247"/>
      <c r="FH5" s="247"/>
      <c r="FI5" s="247"/>
      <c r="FJ5" s="247"/>
      <c r="FK5" s="247"/>
      <c r="FL5" s="247"/>
      <c r="FM5" s="247"/>
      <c r="FN5" s="247"/>
      <c r="FO5" s="247"/>
      <c r="FP5" s="247"/>
      <c r="FQ5" s="247"/>
      <c r="FR5" s="247"/>
      <c r="FS5" s="247"/>
      <c r="FT5" s="247"/>
      <c r="FU5" s="247"/>
      <c r="FV5" s="247"/>
      <c r="FW5" s="247"/>
      <c r="FX5" s="247"/>
      <c r="FY5" s="247"/>
      <c r="FZ5" s="247"/>
      <c r="GA5" s="247"/>
      <c r="GB5" s="247"/>
      <c r="GC5" s="247"/>
      <c r="GD5" s="247"/>
      <c r="GE5" s="247"/>
      <c r="GF5" s="247"/>
      <c r="GG5" s="247"/>
      <c r="GH5" s="247"/>
      <c r="GI5" s="247"/>
      <c r="GJ5" s="247"/>
      <c r="GK5" s="247"/>
      <c r="GL5" s="247"/>
      <c r="GM5" s="247"/>
      <c r="GN5" s="247"/>
      <c r="GO5" s="247"/>
      <c r="GP5" s="247"/>
      <c r="GQ5" s="247"/>
      <c r="GR5" s="247"/>
      <c r="GS5" s="247"/>
      <c r="GT5" s="247"/>
      <c r="GU5" s="247"/>
    </row>
    <row r="6" s="248" customFormat="1" ht="24" customHeight="1" spans="1:203">
      <c r="A6" s="259" t="s">
        <v>1401</v>
      </c>
      <c r="B6" s="260"/>
      <c r="C6" s="247"/>
      <c r="D6" s="247"/>
      <c r="E6" s="247"/>
      <c r="F6" s="247"/>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7"/>
      <c r="AL6" s="247"/>
      <c r="AM6" s="247"/>
      <c r="AN6" s="247"/>
      <c r="AO6" s="247"/>
      <c r="AP6" s="247"/>
      <c r="AQ6" s="247"/>
      <c r="AR6" s="247"/>
      <c r="AS6" s="247"/>
      <c r="AT6" s="247"/>
      <c r="AU6" s="247"/>
      <c r="AV6" s="247"/>
      <c r="AW6" s="247"/>
      <c r="AX6" s="247"/>
      <c r="AY6" s="247"/>
      <c r="AZ6" s="247"/>
      <c r="BA6" s="247"/>
      <c r="BB6" s="247"/>
      <c r="BC6" s="247"/>
      <c r="BD6" s="247"/>
      <c r="BE6" s="247"/>
      <c r="BF6" s="247"/>
      <c r="BG6" s="247"/>
      <c r="BH6" s="247"/>
      <c r="BI6" s="247"/>
      <c r="BJ6" s="247"/>
      <c r="BK6" s="247"/>
      <c r="BL6" s="247"/>
      <c r="BM6" s="247"/>
      <c r="BN6" s="247"/>
      <c r="BO6" s="247"/>
      <c r="BP6" s="247"/>
      <c r="BQ6" s="247"/>
      <c r="BR6" s="247"/>
      <c r="BS6" s="247"/>
      <c r="BT6" s="247"/>
      <c r="BU6" s="247"/>
      <c r="BV6" s="247"/>
      <c r="BW6" s="247"/>
      <c r="BX6" s="247"/>
      <c r="BY6" s="247"/>
      <c r="BZ6" s="247"/>
      <c r="CA6" s="247"/>
      <c r="CB6" s="247"/>
      <c r="CC6" s="247"/>
      <c r="CD6" s="247"/>
      <c r="CE6" s="247"/>
      <c r="CF6" s="247"/>
      <c r="CG6" s="247"/>
      <c r="CH6" s="247"/>
      <c r="CI6" s="247"/>
      <c r="CJ6" s="247"/>
      <c r="CK6" s="247"/>
      <c r="CL6" s="247"/>
      <c r="CM6" s="247"/>
      <c r="CN6" s="247"/>
      <c r="CO6" s="247"/>
      <c r="CP6" s="247"/>
      <c r="CQ6" s="247"/>
      <c r="CR6" s="247"/>
      <c r="CS6" s="247"/>
      <c r="CT6" s="247"/>
      <c r="CU6" s="247"/>
      <c r="CV6" s="247"/>
      <c r="CW6" s="247"/>
      <c r="CX6" s="247"/>
      <c r="CY6" s="247"/>
      <c r="CZ6" s="247"/>
      <c r="DA6" s="247"/>
      <c r="DB6" s="247"/>
      <c r="DC6" s="247"/>
      <c r="DD6" s="247"/>
      <c r="DE6" s="247"/>
      <c r="DF6" s="247"/>
      <c r="DG6" s="247"/>
      <c r="DH6" s="247"/>
      <c r="DI6" s="247"/>
      <c r="DJ6" s="247"/>
      <c r="DK6" s="247"/>
      <c r="DL6" s="247"/>
      <c r="DM6" s="247"/>
      <c r="DN6" s="247"/>
      <c r="DO6" s="247"/>
      <c r="DP6" s="247"/>
      <c r="DQ6" s="247"/>
      <c r="DR6" s="247"/>
      <c r="DS6" s="247"/>
      <c r="DT6" s="247"/>
      <c r="DU6" s="247"/>
      <c r="DV6" s="247"/>
      <c r="DW6" s="247"/>
      <c r="DX6" s="247"/>
      <c r="DY6" s="247"/>
      <c r="DZ6" s="247"/>
      <c r="EA6" s="247"/>
      <c r="EB6" s="247"/>
      <c r="EC6" s="247"/>
      <c r="ED6" s="247"/>
      <c r="EE6" s="247"/>
      <c r="EF6" s="247"/>
      <c r="EG6" s="247"/>
      <c r="EH6" s="247"/>
      <c r="EI6" s="247"/>
      <c r="EJ6" s="247"/>
      <c r="EK6" s="247"/>
      <c r="EL6" s="247"/>
      <c r="EM6" s="247"/>
      <c r="EN6" s="247"/>
      <c r="EO6" s="247"/>
      <c r="EP6" s="247"/>
      <c r="EQ6" s="247"/>
      <c r="ER6" s="247"/>
      <c r="ES6" s="247"/>
      <c r="ET6" s="247"/>
      <c r="EU6" s="247"/>
      <c r="EV6" s="247"/>
      <c r="EW6" s="247"/>
      <c r="EX6" s="247"/>
      <c r="EY6" s="247"/>
      <c r="EZ6" s="247"/>
      <c r="FA6" s="247"/>
      <c r="FB6" s="247"/>
      <c r="FC6" s="247"/>
      <c r="FD6" s="247"/>
      <c r="FE6" s="247"/>
      <c r="FF6" s="247"/>
      <c r="FG6" s="247"/>
      <c r="FH6" s="247"/>
      <c r="FI6" s="247"/>
      <c r="FJ6" s="247"/>
      <c r="FK6" s="247"/>
      <c r="FL6" s="247"/>
      <c r="FM6" s="247"/>
      <c r="FN6" s="247"/>
      <c r="FO6" s="247"/>
      <c r="FP6" s="247"/>
      <c r="FQ6" s="247"/>
      <c r="FR6" s="247"/>
      <c r="FS6" s="247"/>
      <c r="FT6" s="247"/>
      <c r="FU6" s="247"/>
      <c r="FV6" s="247"/>
      <c r="FW6" s="247"/>
      <c r="FX6" s="247"/>
      <c r="FY6" s="247"/>
      <c r="FZ6" s="247"/>
      <c r="GA6" s="247"/>
      <c r="GB6" s="247"/>
      <c r="GC6" s="247"/>
      <c r="GD6" s="247"/>
      <c r="GE6" s="247"/>
      <c r="GF6" s="247"/>
      <c r="GG6" s="247"/>
      <c r="GH6" s="247"/>
      <c r="GI6" s="247"/>
      <c r="GJ6" s="247"/>
      <c r="GK6" s="247"/>
      <c r="GL6" s="247"/>
      <c r="GM6" s="247"/>
      <c r="GN6" s="247"/>
      <c r="GO6" s="247"/>
      <c r="GP6" s="247"/>
      <c r="GQ6" s="247"/>
      <c r="GR6" s="247"/>
      <c r="GS6" s="247"/>
      <c r="GT6" s="247"/>
      <c r="GU6" s="247"/>
    </row>
    <row r="7" s="248" customFormat="1" ht="24" customHeight="1" spans="1:203">
      <c r="A7" s="259" t="s">
        <v>1402</v>
      </c>
      <c r="B7" s="260"/>
      <c r="C7" s="247"/>
      <c r="D7" s="247"/>
      <c r="E7" s="247"/>
      <c r="F7" s="247"/>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7"/>
      <c r="BS7" s="247"/>
      <c r="BT7" s="247"/>
      <c r="BU7" s="247"/>
      <c r="BV7" s="247"/>
      <c r="BW7" s="247"/>
      <c r="BX7" s="247"/>
      <c r="BY7" s="247"/>
      <c r="BZ7" s="247"/>
      <c r="CA7" s="247"/>
      <c r="CB7" s="247"/>
      <c r="CC7" s="247"/>
      <c r="CD7" s="247"/>
      <c r="CE7" s="247"/>
      <c r="CF7" s="247"/>
      <c r="CG7" s="247"/>
      <c r="CH7" s="247"/>
      <c r="CI7" s="247"/>
      <c r="CJ7" s="247"/>
      <c r="CK7" s="247"/>
      <c r="CL7" s="247"/>
      <c r="CM7" s="247"/>
      <c r="CN7" s="247"/>
      <c r="CO7" s="247"/>
      <c r="CP7" s="247"/>
      <c r="CQ7" s="247"/>
      <c r="CR7" s="247"/>
      <c r="CS7" s="247"/>
      <c r="CT7" s="247"/>
      <c r="CU7" s="247"/>
      <c r="CV7" s="247"/>
      <c r="CW7" s="247"/>
      <c r="CX7" s="247"/>
      <c r="CY7" s="247"/>
      <c r="CZ7" s="247"/>
      <c r="DA7" s="247"/>
      <c r="DB7" s="247"/>
      <c r="DC7" s="247"/>
      <c r="DD7" s="247"/>
      <c r="DE7" s="247"/>
      <c r="DF7" s="247"/>
      <c r="DG7" s="247"/>
      <c r="DH7" s="247"/>
      <c r="DI7" s="247"/>
      <c r="DJ7" s="247"/>
      <c r="DK7" s="247"/>
      <c r="DL7" s="247"/>
      <c r="DM7" s="247"/>
      <c r="DN7" s="247"/>
      <c r="DO7" s="247"/>
      <c r="DP7" s="247"/>
      <c r="DQ7" s="247"/>
      <c r="DR7" s="247"/>
      <c r="DS7" s="247"/>
      <c r="DT7" s="247"/>
      <c r="DU7" s="247"/>
      <c r="DV7" s="247"/>
      <c r="DW7" s="247"/>
      <c r="DX7" s="247"/>
      <c r="DY7" s="247"/>
      <c r="DZ7" s="247"/>
      <c r="EA7" s="247"/>
      <c r="EB7" s="247"/>
      <c r="EC7" s="247"/>
      <c r="ED7" s="247"/>
      <c r="EE7" s="247"/>
      <c r="EF7" s="247"/>
      <c r="EG7" s="247"/>
      <c r="EH7" s="247"/>
      <c r="EI7" s="247"/>
      <c r="EJ7" s="247"/>
      <c r="EK7" s="247"/>
      <c r="EL7" s="247"/>
      <c r="EM7" s="247"/>
      <c r="EN7" s="247"/>
      <c r="EO7" s="247"/>
      <c r="EP7" s="247"/>
      <c r="EQ7" s="247"/>
      <c r="ER7" s="247"/>
      <c r="ES7" s="247"/>
      <c r="ET7" s="247"/>
      <c r="EU7" s="247"/>
      <c r="EV7" s="247"/>
      <c r="EW7" s="247"/>
      <c r="EX7" s="247"/>
      <c r="EY7" s="247"/>
      <c r="EZ7" s="247"/>
      <c r="FA7" s="247"/>
      <c r="FB7" s="247"/>
      <c r="FC7" s="247"/>
      <c r="FD7" s="247"/>
      <c r="FE7" s="247"/>
      <c r="FF7" s="247"/>
      <c r="FG7" s="247"/>
      <c r="FH7" s="247"/>
      <c r="FI7" s="247"/>
      <c r="FJ7" s="247"/>
      <c r="FK7" s="247"/>
      <c r="FL7" s="247"/>
      <c r="FM7" s="247"/>
      <c r="FN7" s="247"/>
      <c r="FO7" s="247"/>
      <c r="FP7" s="247"/>
      <c r="FQ7" s="247"/>
      <c r="FR7" s="247"/>
      <c r="FS7" s="247"/>
      <c r="FT7" s="247"/>
      <c r="FU7" s="247"/>
      <c r="FV7" s="247"/>
      <c r="FW7" s="247"/>
      <c r="FX7" s="247"/>
      <c r="FY7" s="247"/>
      <c r="FZ7" s="247"/>
      <c r="GA7" s="247"/>
      <c r="GB7" s="247"/>
      <c r="GC7" s="247"/>
      <c r="GD7" s="247"/>
      <c r="GE7" s="247"/>
      <c r="GF7" s="247"/>
      <c r="GG7" s="247"/>
      <c r="GH7" s="247"/>
      <c r="GI7" s="247"/>
      <c r="GJ7" s="247"/>
      <c r="GK7" s="247"/>
      <c r="GL7" s="247"/>
      <c r="GM7" s="247"/>
      <c r="GN7" s="247"/>
      <c r="GO7" s="247"/>
      <c r="GP7" s="247"/>
      <c r="GQ7" s="247"/>
      <c r="GR7" s="247"/>
      <c r="GS7" s="247"/>
      <c r="GT7" s="247"/>
      <c r="GU7" s="247"/>
    </row>
    <row r="8" s="248" customFormat="1" ht="24" customHeight="1" spans="1:203">
      <c r="A8" s="259" t="s">
        <v>1403</v>
      </c>
      <c r="B8" s="260"/>
      <c r="C8" s="247"/>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247"/>
      <c r="CC8" s="247"/>
      <c r="CD8" s="247"/>
      <c r="CE8" s="247"/>
      <c r="CF8" s="247"/>
      <c r="CG8" s="247"/>
      <c r="CH8" s="247"/>
      <c r="CI8" s="247"/>
      <c r="CJ8" s="247"/>
      <c r="CK8" s="247"/>
      <c r="CL8" s="247"/>
      <c r="CM8" s="247"/>
      <c r="CN8" s="247"/>
      <c r="CO8" s="247"/>
      <c r="CP8" s="247"/>
      <c r="CQ8" s="247"/>
      <c r="CR8" s="247"/>
      <c r="CS8" s="247"/>
      <c r="CT8" s="247"/>
      <c r="CU8" s="247"/>
      <c r="CV8" s="247"/>
      <c r="CW8" s="247"/>
      <c r="CX8" s="247"/>
      <c r="CY8" s="247"/>
      <c r="CZ8" s="247"/>
      <c r="DA8" s="247"/>
      <c r="DB8" s="247"/>
      <c r="DC8" s="247"/>
      <c r="DD8" s="247"/>
      <c r="DE8" s="247"/>
      <c r="DF8" s="247"/>
      <c r="DG8" s="247"/>
      <c r="DH8" s="247"/>
      <c r="DI8" s="247"/>
      <c r="DJ8" s="247"/>
      <c r="DK8" s="247"/>
      <c r="DL8" s="247"/>
      <c r="DM8" s="247"/>
      <c r="DN8" s="247"/>
      <c r="DO8" s="247"/>
      <c r="DP8" s="247"/>
      <c r="DQ8" s="247"/>
      <c r="DR8" s="247"/>
      <c r="DS8" s="247"/>
      <c r="DT8" s="247"/>
      <c r="DU8" s="247"/>
      <c r="DV8" s="247"/>
      <c r="DW8" s="247"/>
      <c r="DX8" s="247"/>
      <c r="DY8" s="247"/>
      <c r="DZ8" s="247"/>
      <c r="EA8" s="247"/>
      <c r="EB8" s="247"/>
      <c r="EC8" s="247"/>
      <c r="ED8" s="247"/>
      <c r="EE8" s="247"/>
      <c r="EF8" s="247"/>
      <c r="EG8" s="247"/>
      <c r="EH8" s="247"/>
      <c r="EI8" s="247"/>
      <c r="EJ8" s="247"/>
      <c r="EK8" s="247"/>
      <c r="EL8" s="247"/>
      <c r="EM8" s="247"/>
      <c r="EN8" s="247"/>
      <c r="EO8" s="247"/>
      <c r="EP8" s="247"/>
      <c r="EQ8" s="247"/>
      <c r="ER8" s="247"/>
      <c r="ES8" s="247"/>
      <c r="ET8" s="247"/>
      <c r="EU8" s="247"/>
      <c r="EV8" s="247"/>
      <c r="EW8" s="247"/>
      <c r="EX8" s="247"/>
      <c r="EY8" s="247"/>
      <c r="EZ8" s="247"/>
      <c r="FA8" s="247"/>
      <c r="FB8" s="247"/>
      <c r="FC8" s="247"/>
      <c r="FD8" s="247"/>
      <c r="FE8" s="247"/>
      <c r="FF8" s="247"/>
      <c r="FG8" s="247"/>
      <c r="FH8" s="247"/>
      <c r="FI8" s="247"/>
      <c r="FJ8" s="247"/>
      <c r="FK8" s="247"/>
      <c r="FL8" s="247"/>
      <c r="FM8" s="247"/>
      <c r="FN8" s="247"/>
      <c r="FO8" s="247"/>
      <c r="FP8" s="247"/>
      <c r="FQ8" s="247"/>
      <c r="FR8" s="247"/>
      <c r="FS8" s="247"/>
      <c r="FT8" s="247"/>
      <c r="FU8" s="247"/>
      <c r="FV8" s="247"/>
      <c r="FW8" s="247"/>
      <c r="FX8" s="247"/>
      <c r="FY8" s="247"/>
      <c r="FZ8" s="247"/>
      <c r="GA8" s="247"/>
      <c r="GB8" s="247"/>
      <c r="GC8" s="247"/>
      <c r="GD8" s="247"/>
      <c r="GE8" s="247"/>
      <c r="GF8" s="247"/>
      <c r="GG8" s="247"/>
      <c r="GH8" s="247"/>
      <c r="GI8" s="247"/>
      <c r="GJ8" s="247"/>
      <c r="GK8" s="247"/>
      <c r="GL8" s="247"/>
      <c r="GM8" s="247"/>
      <c r="GN8" s="247"/>
      <c r="GO8" s="247"/>
      <c r="GP8" s="247"/>
      <c r="GQ8" s="247"/>
      <c r="GR8" s="247"/>
      <c r="GS8" s="247"/>
      <c r="GT8" s="247"/>
      <c r="GU8" s="247"/>
    </row>
    <row r="9" s="248" customFormat="1" ht="24" customHeight="1" spans="1:203">
      <c r="A9" s="259" t="s">
        <v>1404</v>
      </c>
      <c r="B9" s="261"/>
      <c r="C9" s="247"/>
      <c r="D9" s="247"/>
      <c r="E9" s="247"/>
      <c r="F9" s="247"/>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7"/>
      <c r="BS9" s="247"/>
      <c r="BT9" s="247"/>
      <c r="BU9" s="247"/>
      <c r="BV9" s="247"/>
      <c r="BW9" s="247"/>
      <c r="BX9" s="247"/>
      <c r="BY9" s="247"/>
      <c r="BZ9" s="247"/>
      <c r="CA9" s="247"/>
      <c r="CB9" s="247"/>
      <c r="CC9" s="247"/>
      <c r="CD9" s="247"/>
      <c r="CE9" s="247"/>
      <c r="CF9" s="247"/>
      <c r="CG9" s="247"/>
      <c r="CH9" s="247"/>
      <c r="CI9" s="247"/>
      <c r="CJ9" s="247"/>
      <c r="CK9" s="247"/>
      <c r="CL9" s="247"/>
      <c r="CM9" s="247"/>
      <c r="CN9" s="247"/>
      <c r="CO9" s="247"/>
      <c r="CP9" s="247"/>
      <c r="CQ9" s="247"/>
      <c r="CR9" s="247"/>
      <c r="CS9" s="247"/>
      <c r="CT9" s="247"/>
      <c r="CU9" s="247"/>
      <c r="CV9" s="247"/>
      <c r="CW9" s="247"/>
      <c r="CX9" s="247"/>
      <c r="CY9" s="247"/>
      <c r="CZ9" s="247"/>
      <c r="DA9" s="247"/>
      <c r="DB9" s="247"/>
      <c r="DC9" s="247"/>
      <c r="DD9" s="247"/>
      <c r="DE9" s="247"/>
      <c r="DF9" s="247"/>
      <c r="DG9" s="247"/>
      <c r="DH9" s="247"/>
      <c r="DI9" s="247"/>
      <c r="DJ9" s="247"/>
      <c r="DK9" s="247"/>
      <c r="DL9" s="247"/>
      <c r="DM9" s="247"/>
      <c r="DN9" s="247"/>
      <c r="DO9" s="247"/>
      <c r="DP9" s="247"/>
      <c r="DQ9" s="247"/>
      <c r="DR9" s="247"/>
      <c r="DS9" s="247"/>
      <c r="DT9" s="247"/>
      <c r="DU9" s="247"/>
      <c r="DV9" s="247"/>
      <c r="DW9" s="247"/>
      <c r="DX9" s="247"/>
      <c r="DY9" s="247"/>
      <c r="DZ9" s="247"/>
      <c r="EA9" s="247"/>
      <c r="EB9" s="247"/>
      <c r="EC9" s="247"/>
      <c r="ED9" s="247"/>
      <c r="EE9" s="247"/>
      <c r="EF9" s="247"/>
      <c r="EG9" s="247"/>
      <c r="EH9" s="247"/>
      <c r="EI9" s="247"/>
      <c r="EJ9" s="247"/>
      <c r="EK9" s="247"/>
      <c r="EL9" s="247"/>
      <c r="EM9" s="247"/>
      <c r="EN9" s="247"/>
      <c r="EO9" s="247"/>
      <c r="EP9" s="247"/>
      <c r="EQ9" s="247"/>
      <c r="ER9" s="247"/>
      <c r="ES9" s="247"/>
      <c r="ET9" s="247"/>
      <c r="EU9" s="247"/>
      <c r="EV9" s="247"/>
      <c r="EW9" s="247"/>
      <c r="EX9" s="247"/>
      <c r="EY9" s="247"/>
      <c r="EZ9" s="247"/>
      <c r="FA9" s="247"/>
      <c r="FB9" s="247"/>
      <c r="FC9" s="247"/>
      <c r="FD9" s="247"/>
      <c r="FE9" s="247"/>
      <c r="FF9" s="247"/>
      <c r="FG9" s="247"/>
      <c r="FH9" s="247"/>
      <c r="FI9" s="247"/>
      <c r="FJ9" s="247"/>
      <c r="FK9" s="247"/>
      <c r="FL9" s="247"/>
      <c r="FM9" s="247"/>
      <c r="FN9" s="247"/>
      <c r="FO9" s="247"/>
      <c r="FP9" s="247"/>
      <c r="FQ9" s="247"/>
      <c r="FR9" s="247"/>
      <c r="FS9" s="247"/>
      <c r="FT9" s="247"/>
      <c r="FU9" s="247"/>
      <c r="FV9" s="247"/>
      <c r="FW9" s="247"/>
      <c r="FX9" s="247"/>
      <c r="FY9" s="247"/>
      <c r="FZ9" s="247"/>
      <c r="GA9" s="247"/>
      <c r="GB9" s="247"/>
      <c r="GC9" s="247"/>
      <c r="GD9" s="247"/>
      <c r="GE9" s="247"/>
      <c r="GF9" s="247"/>
      <c r="GG9" s="247"/>
      <c r="GH9" s="247"/>
      <c r="GI9" s="247"/>
      <c r="GJ9" s="247"/>
      <c r="GK9" s="247"/>
      <c r="GL9" s="247"/>
      <c r="GM9" s="247"/>
      <c r="GN9" s="247"/>
      <c r="GO9" s="247"/>
      <c r="GP9" s="247"/>
      <c r="GQ9" s="247"/>
      <c r="GR9" s="247"/>
      <c r="GS9" s="247"/>
      <c r="GT9" s="247"/>
      <c r="GU9" s="247"/>
    </row>
    <row r="10" s="249" customFormat="1" ht="24" customHeight="1" spans="1:2">
      <c r="A10" s="259" t="s">
        <v>1405</v>
      </c>
      <c r="B10" s="262"/>
    </row>
    <row r="11" s="248" customFormat="1" ht="24" customHeight="1" spans="1:203">
      <c r="A11" s="259" t="s">
        <v>1406</v>
      </c>
      <c r="B11" s="260"/>
      <c r="C11" s="247"/>
      <c r="D11" s="247"/>
      <c r="E11" s="247"/>
      <c r="F11" s="247"/>
      <c r="G11" s="247"/>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7"/>
      <c r="BS11" s="247"/>
      <c r="BT11" s="247"/>
      <c r="BU11" s="247"/>
      <c r="BV11" s="247"/>
      <c r="BW11" s="247"/>
      <c r="BX11" s="247"/>
      <c r="BY11" s="247"/>
      <c r="BZ11" s="247"/>
      <c r="CA11" s="247"/>
      <c r="CB11" s="247"/>
      <c r="CC11" s="247"/>
      <c r="CD11" s="247"/>
      <c r="CE11" s="247"/>
      <c r="CF11" s="247"/>
      <c r="CG11" s="247"/>
      <c r="CH11" s="247"/>
      <c r="CI11" s="247"/>
      <c r="CJ11" s="247"/>
      <c r="CK11" s="247"/>
      <c r="CL11" s="247"/>
      <c r="CM11" s="247"/>
      <c r="CN11" s="247"/>
      <c r="CO11" s="247"/>
      <c r="CP11" s="247"/>
      <c r="CQ11" s="247"/>
      <c r="CR11" s="247"/>
      <c r="CS11" s="247"/>
      <c r="CT11" s="247"/>
      <c r="CU11" s="247"/>
      <c r="CV11" s="247"/>
      <c r="CW11" s="247"/>
      <c r="CX11" s="247"/>
      <c r="CY11" s="247"/>
      <c r="CZ11" s="247"/>
      <c r="DA11" s="247"/>
      <c r="DB11" s="247"/>
      <c r="DC11" s="247"/>
      <c r="DD11" s="247"/>
      <c r="DE11" s="247"/>
      <c r="DF11" s="247"/>
      <c r="DG11" s="247"/>
      <c r="DH11" s="247"/>
      <c r="DI11" s="247"/>
      <c r="DJ11" s="247"/>
      <c r="DK11" s="247"/>
      <c r="DL11" s="247"/>
      <c r="DM11" s="247"/>
      <c r="DN11" s="247"/>
      <c r="DO11" s="247"/>
      <c r="DP11" s="247"/>
      <c r="DQ11" s="247"/>
      <c r="DR11" s="247"/>
      <c r="DS11" s="247"/>
      <c r="DT11" s="247"/>
      <c r="DU11" s="247"/>
      <c r="DV11" s="247"/>
      <c r="DW11" s="247"/>
      <c r="DX11" s="247"/>
      <c r="DY11" s="247"/>
      <c r="DZ11" s="247"/>
      <c r="EA11" s="247"/>
      <c r="EB11" s="247"/>
      <c r="EC11" s="247"/>
      <c r="ED11" s="247"/>
      <c r="EE11" s="247"/>
      <c r="EF11" s="247"/>
      <c r="EG11" s="247"/>
      <c r="EH11" s="247"/>
      <c r="EI11" s="247"/>
      <c r="EJ11" s="247"/>
      <c r="EK11" s="247"/>
      <c r="EL11" s="247"/>
      <c r="EM11" s="247"/>
      <c r="EN11" s="247"/>
      <c r="EO11" s="247"/>
      <c r="EP11" s="247"/>
      <c r="EQ11" s="247"/>
      <c r="ER11" s="247"/>
      <c r="ES11" s="247"/>
      <c r="ET11" s="247"/>
      <c r="EU11" s="247"/>
      <c r="EV11" s="247"/>
      <c r="EW11" s="247"/>
      <c r="EX11" s="247"/>
      <c r="EY11" s="247"/>
      <c r="EZ11" s="247"/>
      <c r="FA11" s="247"/>
      <c r="FB11" s="247"/>
      <c r="FC11" s="247"/>
      <c r="FD11" s="247"/>
      <c r="FE11" s="247"/>
      <c r="FF11" s="247"/>
      <c r="FG11" s="247"/>
      <c r="FH11" s="247"/>
      <c r="FI11" s="247"/>
      <c r="FJ11" s="247"/>
      <c r="FK11" s="247"/>
      <c r="FL11" s="247"/>
      <c r="FM11" s="247"/>
      <c r="FN11" s="247"/>
      <c r="FO11" s="247"/>
      <c r="FP11" s="247"/>
      <c r="FQ11" s="247"/>
      <c r="FR11" s="247"/>
      <c r="FS11" s="247"/>
      <c r="FT11" s="247"/>
      <c r="FU11" s="247"/>
      <c r="FV11" s="247"/>
      <c r="FW11" s="247"/>
      <c r="FX11" s="247"/>
      <c r="FY11" s="247"/>
      <c r="FZ11" s="247"/>
      <c r="GA11" s="247"/>
      <c r="GB11" s="247"/>
      <c r="GC11" s="247"/>
      <c r="GD11" s="247"/>
      <c r="GE11" s="247"/>
      <c r="GF11" s="247"/>
      <c r="GG11" s="247"/>
      <c r="GH11" s="247"/>
      <c r="GI11" s="247"/>
      <c r="GJ11" s="247"/>
      <c r="GK11" s="247"/>
      <c r="GL11" s="247"/>
      <c r="GM11" s="247"/>
      <c r="GN11" s="247"/>
      <c r="GO11" s="247"/>
      <c r="GP11" s="247"/>
      <c r="GQ11" s="247"/>
      <c r="GR11" s="247"/>
      <c r="GS11" s="247"/>
      <c r="GT11" s="247"/>
      <c r="GU11" s="247"/>
    </row>
    <row r="12" s="250" customFormat="1" ht="24" customHeight="1" spans="1:203">
      <c r="A12" s="259" t="s">
        <v>1407</v>
      </c>
      <c r="B12" s="260"/>
      <c r="C12" s="247"/>
      <c r="D12" s="247"/>
      <c r="E12" s="247"/>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c r="BS12" s="247"/>
      <c r="BT12" s="247"/>
      <c r="BU12" s="247"/>
      <c r="BV12" s="247"/>
      <c r="BW12" s="247"/>
      <c r="BX12" s="247"/>
      <c r="BY12" s="247"/>
      <c r="BZ12" s="247"/>
      <c r="CA12" s="247"/>
      <c r="CB12" s="247"/>
      <c r="CC12" s="247"/>
      <c r="CD12" s="247"/>
      <c r="CE12" s="247"/>
      <c r="CF12" s="247"/>
      <c r="CG12" s="247"/>
      <c r="CH12" s="247"/>
      <c r="CI12" s="247"/>
      <c r="CJ12" s="247"/>
      <c r="CK12" s="247"/>
      <c r="CL12" s="247"/>
      <c r="CM12" s="247"/>
      <c r="CN12" s="247"/>
      <c r="CO12" s="247"/>
      <c r="CP12" s="247"/>
      <c r="CQ12" s="247"/>
      <c r="CR12" s="247"/>
      <c r="CS12" s="247"/>
      <c r="CT12" s="247"/>
      <c r="CU12" s="247"/>
      <c r="CV12" s="247"/>
      <c r="CW12" s="247"/>
      <c r="CX12" s="247"/>
      <c r="CY12" s="247"/>
      <c r="CZ12" s="247"/>
      <c r="DA12" s="247"/>
      <c r="DB12" s="247"/>
      <c r="DC12" s="247"/>
      <c r="DD12" s="247"/>
      <c r="DE12" s="247"/>
      <c r="DF12" s="247"/>
      <c r="DG12" s="247"/>
      <c r="DH12" s="247"/>
      <c r="DI12" s="247"/>
      <c r="DJ12" s="247"/>
      <c r="DK12" s="247"/>
      <c r="DL12" s="247"/>
      <c r="DM12" s="247"/>
      <c r="DN12" s="247"/>
      <c r="DO12" s="247"/>
      <c r="DP12" s="247"/>
      <c r="DQ12" s="247"/>
      <c r="DR12" s="247"/>
      <c r="DS12" s="247"/>
      <c r="DT12" s="247"/>
      <c r="DU12" s="247"/>
      <c r="DV12" s="247"/>
      <c r="DW12" s="247"/>
      <c r="DX12" s="247"/>
      <c r="DY12" s="247"/>
      <c r="DZ12" s="247"/>
      <c r="EA12" s="247"/>
      <c r="EB12" s="247"/>
      <c r="EC12" s="247"/>
      <c r="ED12" s="247"/>
      <c r="EE12" s="247"/>
      <c r="EF12" s="247"/>
      <c r="EG12" s="247"/>
      <c r="EH12" s="247"/>
      <c r="EI12" s="247"/>
      <c r="EJ12" s="247"/>
      <c r="EK12" s="247"/>
      <c r="EL12" s="247"/>
      <c r="EM12" s="247"/>
      <c r="EN12" s="247"/>
      <c r="EO12" s="247"/>
      <c r="EP12" s="247"/>
      <c r="EQ12" s="247"/>
      <c r="ER12" s="247"/>
      <c r="ES12" s="247"/>
      <c r="ET12" s="247"/>
      <c r="EU12" s="247"/>
      <c r="EV12" s="247"/>
      <c r="EW12" s="247"/>
      <c r="EX12" s="247"/>
      <c r="EY12" s="247"/>
      <c r="EZ12" s="247"/>
      <c r="FA12" s="247"/>
      <c r="FB12" s="247"/>
      <c r="FC12" s="247"/>
      <c r="FD12" s="247"/>
      <c r="FE12" s="247"/>
      <c r="FF12" s="247"/>
      <c r="FG12" s="247"/>
      <c r="FH12" s="247"/>
      <c r="FI12" s="247"/>
      <c r="FJ12" s="247"/>
      <c r="FK12" s="247"/>
      <c r="FL12" s="247"/>
      <c r="FM12" s="247"/>
      <c r="FN12" s="247"/>
      <c r="FO12" s="247"/>
      <c r="FP12" s="247"/>
      <c r="FQ12" s="247"/>
      <c r="FR12" s="247"/>
      <c r="FS12" s="247"/>
      <c r="FT12" s="247"/>
      <c r="FU12" s="247"/>
      <c r="FV12" s="247"/>
      <c r="FW12" s="247"/>
      <c r="FX12" s="247"/>
      <c r="FY12" s="247"/>
      <c r="FZ12" s="247"/>
      <c r="GA12" s="247"/>
      <c r="GB12" s="247"/>
      <c r="GC12" s="247"/>
      <c r="GD12" s="247"/>
      <c r="GE12" s="247"/>
      <c r="GF12" s="247"/>
      <c r="GG12" s="247"/>
      <c r="GH12" s="247"/>
      <c r="GI12" s="247"/>
      <c r="GJ12" s="247"/>
      <c r="GK12" s="247"/>
      <c r="GL12" s="247"/>
      <c r="GM12" s="247"/>
      <c r="GN12" s="247"/>
      <c r="GO12" s="247"/>
      <c r="GP12" s="247"/>
      <c r="GQ12" s="247"/>
      <c r="GR12" s="247"/>
      <c r="GS12" s="247"/>
      <c r="GT12" s="247"/>
      <c r="GU12" s="247"/>
    </row>
    <row r="13" s="250" customFormat="1" ht="24" customHeight="1" spans="1:203">
      <c r="A13" s="263" t="s">
        <v>1408</v>
      </c>
      <c r="B13" s="260"/>
      <c r="C13" s="247"/>
      <c r="D13" s="247"/>
      <c r="E13" s="247"/>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7"/>
      <c r="BS13" s="247"/>
      <c r="BT13" s="247"/>
      <c r="BU13" s="247"/>
      <c r="BV13" s="247"/>
      <c r="BW13" s="247"/>
      <c r="BX13" s="247"/>
      <c r="BY13" s="247"/>
      <c r="BZ13" s="247"/>
      <c r="CA13" s="247"/>
      <c r="CB13" s="247"/>
      <c r="CC13" s="247"/>
      <c r="CD13" s="247"/>
      <c r="CE13" s="247"/>
      <c r="CF13" s="247"/>
      <c r="CG13" s="247"/>
      <c r="CH13" s="247"/>
      <c r="CI13" s="247"/>
      <c r="CJ13" s="247"/>
      <c r="CK13" s="247"/>
      <c r="CL13" s="247"/>
      <c r="CM13" s="247"/>
      <c r="CN13" s="247"/>
      <c r="CO13" s="247"/>
      <c r="CP13" s="247"/>
      <c r="CQ13" s="247"/>
      <c r="CR13" s="247"/>
      <c r="CS13" s="247"/>
      <c r="CT13" s="247"/>
      <c r="CU13" s="247"/>
      <c r="CV13" s="247"/>
      <c r="CW13" s="247"/>
      <c r="CX13" s="247"/>
      <c r="CY13" s="247"/>
      <c r="CZ13" s="247"/>
      <c r="DA13" s="247"/>
      <c r="DB13" s="247"/>
      <c r="DC13" s="247"/>
      <c r="DD13" s="247"/>
      <c r="DE13" s="247"/>
      <c r="DF13" s="247"/>
      <c r="DG13" s="247"/>
      <c r="DH13" s="247"/>
      <c r="DI13" s="247"/>
      <c r="DJ13" s="247"/>
      <c r="DK13" s="247"/>
      <c r="DL13" s="247"/>
      <c r="DM13" s="247"/>
      <c r="DN13" s="247"/>
      <c r="DO13" s="247"/>
      <c r="DP13" s="247"/>
      <c r="DQ13" s="247"/>
      <c r="DR13" s="247"/>
      <c r="DS13" s="247"/>
      <c r="DT13" s="247"/>
      <c r="DU13" s="247"/>
      <c r="DV13" s="247"/>
      <c r="DW13" s="247"/>
      <c r="DX13" s="247"/>
      <c r="DY13" s="247"/>
      <c r="DZ13" s="247"/>
      <c r="EA13" s="247"/>
      <c r="EB13" s="247"/>
      <c r="EC13" s="247"/>
      <c r="ED13" s="247"/>
      <c r="EE13" s="247"/>
      <c r="EF13" s="247"/>
      <c r="EG13" s="247"/>
      <c r="EH13" s="247"/>
      <c r="EI13" s="247"/>
      <c r="EJ13" s="247"/>
      <c r="EK13" s="247"/>
      <c r="EL13" s="247"/>
      <c r="EM13" s="247"/>
      <c r="EN13" s="247"/>
      <c r="EO13" s="247"/>
      <c r="EP13" s="247"/>
      <c r="EQ13" s="247"/>
      <c r="ER13" s="247"/>
      <c r="ES13" s="247"/>
      <c r="ET13" s="247"/>
      <c r="EU13" s="247"/>
      <c r="EV13" s="247"/>
      <c r="EW13" s="247"/>
      <c r="EX13" s="247"/>
      <c r="EY13" s="247"/>
      <c r="EZ13" s="247"/>
      <c r="FA13" s="247"/>
      <c r="FB13" s="247"/>
      <c r="FC13" s="247"/>
      <c r="FD13" s="247"/>
      <c r="FE13" s="247"/>
      <c r="FF13" s="247"/>
      <c r="FG13" s="247"/>
      <c r="FH13" s="247"/>
      <c r="FI13" s="247"/>
      <c r="FJ13" s="247"/>
      <c r="FK13" s="247"/>
      <c r="FL13" s="247"/>
      <c r="FM13" s="247"/>
      <c r="FN13" s="247"/>
      <c r="FO13" s="247"/>
      <c r="FP13" s="247"/>
      <c r="FQ13" s="247"/>
      <c r="FR13" s="247"/>
      <c r="FS13" s="247"/>
      <c r="FT13" s="247"/>
      <c r="FU13" s="247"/>
      <c r="FV13" s="247"/>
      <c r="FW13" s="247"/>
      <c r="FX13" s="247"/>
      <c r="FY13" s="247"/>
      <c r="FZ13" s="247"/>
      <c r="GA13" s="247"/>
      <c r="GB13" s="247"/>
      <c r="GC13" s="247"/>
      <c r="GD13" s="247"/>
      <c r="GE13" s="247"/>
      <c r="GF13" s="247"/>
      <c r="GG13" s="247"/>
      <c r="GH13" s="247"/>
      <c r="GI13" s="247"/>
      <c r="GJ13" s="247"/>
      <c r="GK13" s="247"/>
      <c r="GL13" s="247"/>
      <c r="GM13" s="247"/>
      <c r="GN13" s="247"/>
      <c r="GO13" s="247"/>
      <c r="GP13" s="247"/>
      <c r="GQ13" s="247"/>
      <c r="GR13" s="247"/>
      <c r="GS13" s="247"/>
      <c r="GT13" s="247"/>
      <c r="GU13" s="247"/>
    </row>
    <row r="14" s="250" customFormat="1" ht="24" customHeight="1" spans="1:203">
      <c r="A14" s="263" t="s">
        <v>1409</v>
      </c>
      <c r="B14" s="260"/>
      <c r="C14" s="247"/>
      <c r="D14" s="247"/>
      <c r="E14" s="247"/>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c r="BS14" s="247"/>
      <c r="BT14" s="247"/>
      <c r="BU14" s="247"/>
      <c r="BV14" s="247"/>
      <c r="BW14" s="247"/>
      <c r="BX14" s="247"/>
      <c r="BY14" s="247"/>
      <c r="BZ14" s="247"/>
      <c r="CA14" s="247"/>
      <c r="CB14" s="247"/>
      <c r="CC14" s="247"/>
      <c r="CD14" s="247"/>
      <c r="CE14" s="247"/>
      <c r="CF14" s="247"/>
      <c r="CG14" s="247"/>
      <c r="CH14" s="247"/>
      <c r="CI14" s="247"/>
      <c r="CJ14" s="247"/>
      <c r="CK14" s="247"/>
      <c r="CL14" s="247"/>
      <c r="CM14" s="247"/>
      <c r="CN14" s="247"/>
      <c r="CO14" s="247"/>
      <c r="CP14" s="247"/>
      <c r="CQ14" s="247"/>
      <c r="CR14" s="247"/>
      <c r="CS14" s="247"/>
      <c r="CT14" s="247"/>
      <c r="CU14" s="247"/>
      <c r="CV14" s="247"/>
      <c r="CW14" s="247"/>
      <c r="CX14" s="247"/>
      <c r="CY14" s="247"/>
      <c r="CZ14" s="247"/>
      <c r="DA14" s="247"/>
      <c r="DB14" s="247"/>
      <c r="DC14" s="247"/>
      <c r="DD14" s="247"/>
      <c r="DE14" s="247"/>
      <c r="DF14" s="247"/>
      <c r="DG14" s="247"/>
      <c r="DH14" s="247"/>
      <c r="DI14" s="247"/>
      <c r="DJ14" s="247"/>
      <c r="DK14" s="247"/>
      <c r="DL14" s="247"/>
      <c r="DM14" s="247"/>
      <c r="DN14" s="247"/>
      <c r="DO14" s="247"/>
      <c r="DP14" s="247"/>
      <c r="DQ14" s="247"/>
      <c r="DR14" s="247"/>
      <c r="DS14" s="247"/>
      <c r="DT14" s="247"/>
      <c r="DU14" s="247"/>
      <c r="DV14" s="247"/>
      <c r="DW14" s="247"/>
      <c r="DX14" s="247"/>
      <c r="DY14" s="247"/>
      <c r="DZ14" s="247"/>
      <c r="EA14" s="247"/>
      <c r="EB14" s="247"/>
      <c r="EC14" s="247"/>
      <c r="ED14" s="247"/>
      <c r="EE14" s="247"/>
      <c r="EF14" s="247"/>
      <c r="EG14" s="247"/>
      <c r="EH14" s="247"/>
      <c r="EI14" s="247"/>
      <c r="EJ14" s="247"/>
      <c r="EK14" s="247"/>
      <c r="EL14" s="247"/>
      <c r="EM14" s="247"/>
      <c r="EN14" s="247"/>
      <c r="EO14" s="247"/>
      <c r="EP14" s="247"/>
      <c r="EQ14" s="247"/>
      <c r="ER14" s="247"/>
      <c r="ES14" s="247"/>
      <c r="ET14" s="247"/>
      <c r="EU14" s="247"/>
      <c r="EV14" s="247"/>
      <c r="EW14" s="247"/>
      <c r="EX14" s="247"/>
      <c r="EY14" s="247"/>
      <c r="EZ14" s="247"/>
      <c r="FA14" s="247"/>
      <c r="FB14" s="247"/>
      <c r="FC14" s="247"/>
      <c r="FD14" s="247"/>
      <c r="FE14" s="247"/>
      <c r="FF14" s="247"/>
      <c r="FG14" s="247"/>
      <c r="FH14" s="247"/>
      <c r="FI14" s="247"/>
      <c r="FJ14" s="247"/>
      <c r="FK14" s="247"/>
      <c r="FL14" s="247"/>
      <c r="FM14" s="247"/>
      <c r="FN14" s="247"/>
      <c r="FO14" s="247"/>
      <c r="FP14" s="247"/>
      <c r="FQ14" s="247"/>
      <c r="FR14" s="247"/>
      <c r="FS14" s="247"/>
      <c r="FT14" s="247"/>
      <c r="FU14" s="247"/>
      <c r="FV14" s="247"/>
      <c r="FW14" s="247"/>
      <c r="FX14" s="247"/>
      <c r="FY14" s="247"/>
      <c r="FZ14" s="247"/>
      <c r="GA14" s="247"/>
      <c r="GB14" s="247"/>
      <c r="GC14" s="247"/>
      <c r="GD14" s="247"/>
      <c r="GE14" s="247"/>
      <c r="GF14" s="247"/>
      <c r="GG14" s="247"/>
      <c r="GH14" s="247"/>
      <c r="GI14" s="247"/>
      <c r="GJ14" s="247"/>
      <c r="GK14" s="247"/>
      <c r="GL14" s="247"/>
      <c r="GM14" s="247"/>
      <c r="GN14" s="247"/>
      <c r="GO14" s="247"/>
      <c r="GP14" s="247"/>
      <c r="GQ14" s="247"/>
      <c r="GR14" s="247"/>
      <c r="GS14" s="247"/>
      <c r="GT14" s="247"/>
      <c r="GU14" s="247"/>
    </row>
    <row r="15" s="250" customFormat="1" ht="24" customHeight="1" spans="1:203">
      <c r="A15" s="264" t="s">
        <v>1410</v>
      </c>
      <c r="B15" s="260"/>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7"/>
      <c r="BS15" s="247"/>
      <c r="BT15" s="247"/>
      <c r="BU15" s="247"/>
      <c r="BV15" s="247"/>
      <c r="BW15" s="247"/>
      <c r="BX15" s="247"/>
      <c r="BY15" s="247"/>
      <c r="BZ15" s="247"/>
      <c r="CA15" s="247"/>
      <c r="CB15" s="247"/>
      <c r="CC15" s="247"/>
      <c r="CD15" s="247"/>
      <c r="CE15" s="247"/>
      <c r="CF15" s="247"/>
      <c r="CG15" s="247"/>
      <c r="CH15" s="247"/>
      <c r="CI15" s="247"/>
      <c r="CJ15" s="247"/>
      <c r="CK15" s="247"/>
      <c r="CL15" s="247"/>
      <c r="CM15" s="247"/>
      <c r="CN15" s="247"/>
      <c r="CO15" s="247"/>
      <c r="CP15" s="247"/>
      <c r="CQ15" s="247"/>
      <c r="CR15" s="247"/>
      <c r="CS15" s="247"/>
      <c r="CT15" s="247"/>
      <c r="CU15" s="247"/>
      <c r="CV15" s="247"/>
      <c r="CW15" s="247"/>
      <c r="CX15" s="247"/>
      <c r="CY15" s="247"/>
      <c r="CZ15" s="247"/>
      <c r="DA15" s="247"/>
      <c r="DB15" s="247"/>
      <c r="DC15" s="247"/>
      <c r="DD15" s="247"/>
      <c r="DE15" s="247"/>
      <c r="DF15" s="247"/>
      <c r="DG15" s="247"/>
      <c r="DH15" s="247"/>
      <c r="DI15" s="247"/>
      <c r="DJ15" s="247"/>
      <c r="DK15" s="247"/>
      <c r="DL15" s="247"/>
      <c r="DM15" s="247"/>
      <c r="DN15" s="247"/>
      <c r="DO15" s="247"/>
      <c r="DP15" s="247"/>
      <c r="DQ15" s="247"/>
      <c r="DR15" s="247"/>
      <c r="DS15" s="247"/>
      <c r="DT15" s="247"/>
      <c r="DU15" s="247"/>
      <c r="DV15" s="247"/>
      <c r="DW15" s="247"/>
      <c r="DX15" s="247"/>
      <c r="DY15" s="247"/>
      <c r="DZ15" s="247"/>
      <c r="EA15" s="247"/>
      <c r="EB15" s="247"/>
      <c r="EC15" s="247"/>
      <c r="ED15" s="247"/>
      <c r="EE15" s="247"/>
      <c r="EF15" s="247"/>
      <c r="EG15" s="247"/>
      <c r="EH15" s="247"/>
      <c r="EI15" s="247"/>
      <c r="EJ15" s="247"/>
      <c r="EK15" s="247"/>
      <c r="EL15" s="247"/>
      <c r="EM15" s="247"/>
      <c r="EN15" s="247"/>
      <c r="EO15" s="247"/>
      <c r="EP15" s="247"/>
      <c r="EQ15" s="247"/>
      <c r="ER15" s="247"/>
      <c r="ES15" s="247"/>
      <c r="ET15" s="247"/>
      <c r="EU15" s="247"/>
      <c r="EV15" s="247"/>
      <c r="EW15" s="247"/>
      <c r="EX15" s="247"/>
      <c r="EY15" s="247"/>
      <c r="EZ15" s="247"/>
      <c r="FA15" s="247"/>
      <c r="FB15" s="247"/>
      <c r="FC15" s="247"/>
      <c r="FD15" s="247"/>
      <c r="FE15" s="247"/>
      <c r="FF15" s="247"/>
      <c r="FG15" s="247"/>
      <c r="FH15" s="247"/>
      <c r="FI15" s="247"/>
      <c r="FJ15" s="247"/>
      <c r="FK15" s="247"/>
      <c r="FL15" s="247"/>
      <c r="FM15" s="247"/>
      <c r="FN15" s="247"/>
      <c r="FO15" s="247"/>
      <c r="FP15" s="247"/>
      <c r="FQ15" s="247"/>
      <c r="FR15" s="247"/>
      <c r="FS15" s="247"/>
      <c r="FT15" s="247"/>
      <c r="FU15" s="247"/>
      <c r="FV15" s="247"/>
      <c r="FW15" s="247"/>
      <c r="FX15" s="247"/>
      <c r="FY15" s="247"/>
      <c r="FZ15" s="247"/>
      <c r="GA15" s="247"/>
      <c r="GB15" s="247"/>
      <c r="GC15" s="247"/>
      <c r="GD15" s="247"/>
      <c r="GE15" s="247"/>
      <c r="GF15" s="247"/>
      <c r="GG15" s="247"/>
      <c r="GH15" s="247"/>
      <c r="GI15" s="247"/>
      <c r="GJ15" s="247"/>
      <c r="GK15" s="247"/>
      <c r="GL15" s="247"/>
      <c r="GM15" s="247"/>
      <c r="GN15" s="247"/>
      <c r="GO15" s="247"/>
      <c r="GP15" s="247"/>
      <c r="GQ15" s="247"/>
      <c r="GR15" s="247"/>
      <c r="GS15" s="247"/>
      <c r="GT15" s="247"/>
      <c r="GU15" s="247"/>
    </row>
    <row r="16" s="247" customFormat="1" ht="24" customHeight="1" spans="1:2">
      <c r="A16" s="265" t="s">
        <v>127</v>
      </c>
      <c r="B16" s="266"/>
    </row>
    <row r="17" s="247" customFormat="1" ht="24" customHeight="1" spans="2:2">
      <c r="B17" s="249"/>
    </row>
    <row r="18" s="247" customFormat="1" ht="24" customHeight="1" spans="2:2">
      <c r="B18" s="249"/>
    </row>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1">
    <mergeCell ref="A2:B2"/>
  </mergeCells>
  <printOptions horizontalCentered="1"/>
  <pageMargins left="0.590277777777778" right="0.590277777777778" top="0.786805555555556" bottom="0.786805555555556" header="0.5" footer="0.5"/>
  <pageSetup paperSize="9" orientation="portrait"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U98"/>
  <sheetViews>
    <sheetView showZeros="0" view="pageBreakPreview" zoomScaleNormal="100" zoomScaleSheetLayoutView="100" workbookViewId="0">
      <selection activeCell="A7" sqref="A7"/>
    </sheetView>
  </sheetViews>
  <sheetFormatPr defaultColWidth="9" defaultRowHeight="15.6"/>
  <cols>
    <col min="1" max="1" width="57.625" style="247" customWidth="1"/>
    <col min="2" max="2" width="25.625" style="249" customWidth="1"/>
    <col min="3" max="16384" width="9" style="247"/>
  </cols>
  <sheetData>
    <row r="1" s="116" customFormat="1" ht="24" customHeight="1" spans="1:2">
      <c r="A1" s="242" t="s">
        <v>44</v>
      </c>
      <c r="B1" s="125"/>
    </row>
    <row r="2" s="245" customFormat="1" ht="60" customHeight="1" spans="1:2">
      <c r="A2" s="251" t="s">
        <v>1411</v>
      </c>
      <c r="B2" s="252"/>
    </row>
    <row r="3" s="246" customFormat="1" ht="27" customHeight="1" spans="1:2">
      <c r="A3" s="253"/>
      <c r="B3" s="254" t="s">
        <v>97</v>
      </c>
    </row>
    <row r="4" s="247" customFormat="1" ht="25" customHeight="1" spans="1:2">
      <c r="A4" s="255" t="s">
        <v>1400</v>
      </c>
      <c r="B4" s="256" t="s">
        <v>99</v>
      </c>
    </row>
    <row r="5" s="248" customFormat="1" ht="24" customHeight="1" spans="1:203">
      <c r="A5" s="257" t="s">
        <v>1150</v>
      </c>
      <c r="B5" s="258"/>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c r="DM5" s="247"/>
      <c r="DN5" s="247"/>
      <c r="DO5" s="247"/>
      <c r="DP5" s="247"/>
      <c r="DQ5" s="247"/>
      <c r="DR5" s="247"/>
      <c r="DS5" s="247"/>
      <c r="DT5" s="247"/>
      <c r="DU5" s="247"/>
      <c r="DV5" s="247"/>
      <c r="DW5" s="247"/>
      <c r="DX5" s="247"/>
      <c r="DY5" s="247"/>
      <c r="DZ5" s="247"/>
      <c r="EA5" s="247"/>
      <c r="EB5" s="247"/>
      <c r="EC5" s="247"/>
      <c r="ED5" s="247"/>
      <c r="EE5" s="247"/>
      <c r="EF5" s="247"/>
      <c r="EG5" s="247"/>
      <c r="EH5" s="247"/>
      <c r="EI5" s="247"/>
      <c r="EJ5" s="247"/>
      <c r="EK5" s="247"/>
      <c r="EL5" s="247"/>
      <c r="EM5" s="247"/>
      <c r="EN5" s="247"/>
      <c r="EO5" s="247"/>
      <c r="EP5" s="247"/>
      <c r="EQ5" s="247"/>
      <c r="ER5" s="247"/>
      <c r="ES5" s="247"/>
      <c r="ET5" s="247"/>
      <c r="EU5" s="247"/>
      <c r="EV5" s="247"/>
      <c r="EW5" s="247"/>
      <c r="EX5" s="247"/>
      <c r="EY5" s="247"/>
      <c r="EZ5" s="247"/>
      <c r="FA5" s="247"/>
      <c r="FB5" s="247"/>
      <c r="FC5" s="247"/>
      <c r="FD5" s="247"/>
      <c r="FE5" s="247"/>
      <c r="FF5" s="247"/>
      <c r="FG5" s="247"/>
      <c r="FH5" s="247"/>
      <c r="FI5" s="247"/>
      <c r="FJ5" s="247"/>
      <c r="FK5" s="247"/>
      <c r="FL5" s="247"/>
      <c r="FM5" s="247"/>
      <c r="FN5" s="247"/>
      <c r="FO5" s="247"/>
      <c r="FP5" s="247"/>
      <c r="FQ5" s="247"/>
      <c r="FR5" s="247"/>
      <c r="FS5" s="247"/>
      <c r="FT5" s="247"/>
      <c r="FU5" s="247"/>
      <c r="FV5" s="247"/>
      <c r="FW5" s="247"/>
      <c r="FX5" s="247"/>
      <c r="FY5" s="247"/>
      <c r="FZ5" s="247"/>
      <c r="GA5" s="247"/>
      <c r="GB5" s="247"/>
      <c r="GC5" s="247"/>
      <c r="GD5" s="247"/>
      <c r="GE5" s="247"/>
      <c r="GF5" s="247"/>
      <c r="GG5" s="247"/>
      <c r="GH5" s="247"/>
      <c r="GI5" s="247"/>
      <c r="GJ5" s="247"/>
      <c r="GK5" s="247"/>
      <c r="GL5" s="247"/>
      <c r="GM5" s="247"/>
      <c r="GN5" s="247"/>
      <c r="GO5" s="247"/>
      <c r="GP5" s="247"/>
      <c r="GQ5" s="247"/>
      <c r="GR5" s="247"/>
      <c r="GS5" s="247"/>
      <c r="GT5" s="247"/>
      <c r="GU5" s="247"/>
    </row>
    <row r="6" s="248" customFormat="1" ht="24" customHeight="1" spans="1:203">
      <c r="A6" s="259" t="s">
        <v>1401</v>
      </c>
      <c r="B6" s="260"/>
      <c r="C6" s="247"/>
      <c r="D6" s="247"/>
      <c r="E6" s="247"/>
      <c r="F6" s="247"/>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7"/>
      <c r="AL6" s="247"/>
      <c r="AM6" s="247"/>
      <c r="AN6" s="247"/>
      <c r="AO6" s="247"/>
      <c r="AP6" s="247"/>
      <c r="AQ6" s="247"/>
      <c r="AR6" s="247"/>
      <c r="AS6" s="247"/>
      <c r="AT6" s="247"/>
      <c r="AU6" s="247"/>
      <c r="AV6" s="247"/>
      <c r="AW6" s="247"/>
      <c r="AX6" s="247"/>
      <c r="AY6" s="247"/>
      <c r="AZ6" s="247"/>
      <c r="BA6" s="247"/>
      <c r="BB6" s="247"/>
      <c r="BC6" s="247"/>
      <c r="BD6" s="247"/>
      <c r="BE6" s="247"/>
      <c r="BF6" s="247"/>
      <c r="BG6" s="247"/>
      <c r="BH6" s="247"/>
      <c r="BI6" s="247"/>
      <c r="BJ6" s="247"/>
      <c r="BK6" s="247"/>
      <c r="BL6" s="247"/>
      <c r="BM6" s="247"/>
      <c r="BN6" s="247"/>
      <c r="BO6" s="247"/>
      <c r="BP6" s="247"/>
      <c r="BQ6" s="247"/>
      <c r="BR6" s="247"/>
      <c r="BS6" s="247"/>
      <c r="BT6" s="247"/>
      <c r="BU6" s="247"/>
      <c r="BV6" s="247"/>
      <c r="BW6" s="247"/>
      <c r="BX6" s="247"/>
      <c r="BY6" s="247"/>
      <c r="BZ6" s="247"/>
      <c r="CA6" s="247"/>
      <c r="CB6" s="247"/>
      <c r="CC6" s="247"/>
      <c r="CD6" s="247"/>
      <c r="CE6" s="247"/>
      <c r="CF6" s="247"/>
      <c r="CG6" s="247"/>
      <c r="CH6" s="247"/>
      <c r="CI6" s="247"/>
      <c r="CJ6" s="247"/>
      <c r="CK6" s="247"/>
      <c r="CL6" s="247"/>
      <c r="CM6" s="247"/>
      <c r="CN6" s="247"/>
      <c r="CO6" s="247"/>
      <c r="CP6" s="247"/>
      <c r="CQ6" s="247"/>
      <c r="CR6" s="247"/>
      <c r="CS6" s="247"/>
      <c r="CT6" s="247"/>
      <c r="CU6" s="247"/>
      <c r="CV6" s="247"/>
      <c r="CW6" s="247"/>
      <c r="CX6" s="247"/>
      <c r="CY6" s="247"/>
      <c r="CZ6" s="247"/>
      <c r="DA6" s="247"/>
      <c r="DB6" s="247"/>
      <c r="DC6" s="247"/>
      <c r="DD6" s="247"/>
      <c r="DE6" s="247"/>
      <c r="DF6" s="247"/>
      <c r="DG6" s="247"/>
      <c r="DH6" s="247"/>
      <c r="DI6" s="247"/>
      <c r="DJ6" s="247"/>
      <c r="DK6" s="247"/>
      <c r="DL6" s="247"/>
      <c r="DM6" s="247"/>
      <c r="DN6" s="247"/>
      <c r="DO6" s="247"/>
      <c r="DP6" s="247"/>
      <c r="DQ6" s="247"/>
      <c r="DR6" s="247"/>
      <c r="DS6" s="247"/>
      <c r="DT6" s="247"/>
      <c r="DU6" s="247"/>
      <c r="DV6" s="247"/>
      <c r="DW6" s="247"/>
      <c r="DX6" s="247"/>
      <c r="DY6" s="247"/>
      <c r="DZ6" s="247"/>
      <c r="EA6" s="247"/>
      <c r="EB6" s="247"/>
      <c r="EC6" s="247"/>
      <c r="ED6" s="247"/>
      <c r="EE6" s="247"/>
      <c r="EF6" s="247"/>
      <c r="EG6" s="247"/>
      <c r="EH6" s="247"/>
      <c r="EI6" s="247"/>
      <c r="EJ6" s="247"/>
      <c r="EK6" s="247"/>
      <c r="EL6" s="247"/>
      <c r="EM6" s="247"/>
      <c r="EN6" s="247"/>
      <c r="EO6" s="247"/>
      <c r="EP6" s="247"/>
      <c r="EQ6" s="247"/>
      <c r="ER6" s="247"/>
      <c r="ES6" s="247"/>
      <c r="ET6" s="247"/>
      <c r="EU6" s="247"/>
      <c r="EV6" s="247"/>
      <c r="EW6" s="247"/>
      <c r="EX6" s="247"/>
      <c r="EY6" s="247"/>
      <c r="EZ6" s="247"/>
      <c r="FA6" s="247"/>
      <c r="FB6" s="247"/>
      <c r="FC6" s="247"/>
      <c r="FD6" s="247"/>
      <c r="FE6" s="247"/>
      <c r="FF6" s="247"/>
      <c r="FG6" s="247"/>
      <c r="FH6" s="247"/>
      <c r="FI6" s="247"/>
      <c r="FJ6" s="247"/>
      <c r="FK6" s="247"/>
      <c r="FL6" s="247"/>
      <c r="FM6" s="247"/>
      <c r="FN6" s="247"/>
      <c r="FO6" s="247"/>
      <c r="FP6" s="247"/>
      <c r="FQ6" s="247"/>
      <c r="FR6" s="247"/>
      <c r="FS6" s="247"/>
      <c r="FT6" s="247"/>
      <c r="FU6" s="247"/>
      <c r="FV6" s="247"/>
      <c r="FW6" s="247"/>
      <c r="FX6" s="247"/>
      <c r="FY6" s="247"/>
      <c r="FZ6" s="247"/>
      <c r="GA6" s="247"/>
      <c r="GB6" s="247"/>
      <c r="GC6" s="247"/>
      <c r="GD6" s="247"/>
      <c r="GE6" s="247"/>
      <c r="GF6" s="247"/>
      <c r="GG6" s="247"/>
      <c r="GH6" s="247"/>
      <c r="GI6" s="247"/>
      <c r="GJ6" s="247"/>
      <c r="GK6" s="247"/>
      <c r="GL6" s="247"/>
      <c r="GM6" s="247"/>
      <c r="GN6" s="247"/>
      <c r="GO6" s="247"/>
      <c r="GP6" s="247"/>
      <c r="GQ6" s="247"/>
      <c r="GR6" s="247"/>
      <c r="GS6" s="247"/>
      <c r="GT6" s="247"/>
      <c r="GU6" s="247"/>
    </row>
    <row r="7" s="248" customFormat="1" ht="24" customHeight="1" spans="1:203">
      <c r="A7" s="259" t="s">
        <v>1402</v>
      </c>
      <c r="B7" s="260"/>
      <c r="C7" s="247"/>
      <c r="D7" s="247"/>
      <c r="E7" s="247"/>
      <c r="F7" s="247"/>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7"/>
      <c r="BS7" s="247"/>
      <c r="BT7" s="247"/>
      <c r="BU7" s="247"/>
      <c r="BV7" s="247"/>
      <c r="BW7" s="247"/>
      <c r="BX7" s="247"/>
      <c r="BY7" s="247"/>
      <c r="BZ7" s="247"/>
      <c r="CA7" s="247"/>
      <c r="CB7" s="247"/>
      <c r="CC7" s="247"/>
      <c r="CD7" s="247"/>
      <c r="CE7" s="247"/>
      <c r="CF7" s="247"/>
      <c r="CG7" s="247"/>
      <c r="CH7" s="247"/>
      <c r="CI7" s="247"/>
      <c r="CJ7" s="247"/>
      <c r="CK7" s="247"/>
      <c r="CL7" s="247"/>
      <c r="CM7" s="247"/>
      <c r="CN7" s="247"/>
      <c r="CO7" s="247"/>
      <c r="CP7" s="247"/>
      <c r="CQ7" s="247"/>
      <c r="CR7" s="247"/>
      <c r="CS7" s="247"/>
      <c r="CT7" s="247"/>
      <c r="CU7" s="247"/>
      <c r="CV7" s="247"/>
      <c r="CW7" s="247"/>
      <c r="CX7" s="247"/>
      <c r="CY7" s="247"/>
      <c r="CZ7" s="247"/>
      <c r="DA7" s="247"/>
      <c r="DB7" s="247"/>
      <c r="DC7" s="247"/>
      <c r="DD7" s="247"/>
      <c r="DE7" s="247"/>
      <c r="DF7" s="247"/>
      <c r="DG7" s="247"/>
      <c r="DH7" s="247"/>
      <c r="DI7" s="247"/>
      <c r="DJ7" s="247"/>
      <c r="DK7" s="247"/>
      <c r="DL7" s="247"/>
      <c r="DM7" s="247"/>
      <c r="DN7" s="247"/>
      <c r="DO7" s="247"/>
      <c r="DP7" s="247"/>
      <c r="DQ7" s="247"/>
      <c r="DR7" s="247"/>
      <c r="DS7" s="247"/>
      <c r="DT7" s="247"/>
      <c r="DU7" s="247"/>
      <c r="DV7" s="247"/>
      <c r="DW7" s="247"/>
      <c r="DX7" s="247"/>
      <c r="DY7" s="247"/>
      <c r="DZ7" s="247"/>
      <c r="EA7" s="247"/>
      <c r="EB7" s="247"/>
      <c r="EC7" s="247"/>
      <c r="ED7" s="247"/>
      <c r="EE7" s="247"/>
      <c r="EF7" s="247"/>
      <c r="EG7" s="247"/>
      <c r="EH7" s="247"/>
      <c r="EI7" s="247"/>
      <c r="EJ7" s="247"/>
      <c r="EK7" s="247"/>
      <c r="EL7" s="247"/>
      <c r="EM7" s="247"/>
      <c r="EN7" s="247"/>
      <c r="EO7" s="247"/>
      <c r="EP7" s="247"/>
      <c r="EQ7" s="247"/>
      <c r="ER7" s="247"/>
      <c r="ES7" s="247"/>
      <c r="ET7" s="247"/>
      <c r="EU7" s="247"/>
      <c r="EV7" s="247"/>
      <c r="EW7" s="247"/>
      <c r="EX7" s="247"/>
      <c r="EY7" s="247"/>
      <c r="EZ7" s="247"/>
      <c r="FA7" s="247"/>
      <c r="FB7" s="247"/>
      <c r="FC7" s="247"/>
      <c r="FD7" s="247"/>
      <c r="FE7" s="247"/>
      <c r="FF7" s="247"/>
      <c r="FG7" s="247"/>
      <c r="FH7" s="247"/>
      <c r="FI7" s="247"/>
      <c r="FJ7" s="247"/>
      <c r="FK7" s="247"/>
      <c r="FL7" s="247"/>
      <c r="FM7" s="247"/>
      <c r="FN7" s="247"/>
      <c r="FO7" s="247"/>
      <c r="FP7" s="247"/>
      <c r="FQ7" s="247"/>
      <c r="FR7" s="247"/>
      <c r="FS7" s="247"/>
      <c r="FT7" s="247"/>
      <c r="FU7" s="247"/>
      <c r="FV7" s="247"/>
      <c r="FW7" s="247"/>
      <c r="FX7" s="247"/>
      <c r="FY7" s="247"/>
      <c r="FZ7" s="247"/>
      <c r="GA7" s="247"/>
      <c r="GB7" s="247"/>
      <c r="GC7" s="247"/>
      <c r="GD7" s="247"/>
      <c r="GE7" s="247"/>
      <c r="GF7" s="247"/>
      <c r="GG7" s="247"/>
      <c r="GH7" s="247"/>
      <c r="GI7" s="247"/>
      <c r="GJ7" s="247"/>
      <c r="GK7" s="247"/>
      <c r="GL7" s="247"/>
      <c r="GM7" s="247"/>
      <c r="GN7" s="247"/>
      <c r="GO7" s="247"/>
      <c r="GP7" s="247"/>
      <c r="GQ7" s="247"/>
      <c r="GR7" s="247"/>
      <c r="GS7" s="247"/>
      <c r="GT7" s="247"/>
      <c r="GU7" s="247"/>
    </row>
    <row r="8" s="248" customFormat="1" ht="24" customHeight="1" spans="1:203">
      <c r="A8" s="259" t="s">
        <v>1403</v>
      </c>
      <c r="B8" s="260"/>
      <c r="C8" s="247"/>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247"/>
      <c r="CC8" s="247"/>
      <c r="CD8" s="247"/>
      <c r="CE8" s="247"/>
      <c r="CF8" s="247"/>
      <c r="CG8" s="247"/>
      <c r="CH8" s="247"/>
      <c r="CI8" s="247"/>
      <c r="CJ8" s="247"/>
      <c r="CK8" s="247"/>
      <c r="CL8" s="247"/>
      <c r="CM8" s="247"/>
      <c r="CN8" s="247"/>
      <c r="CO8" s="247"/>
      <c r="CP8" s="247"/>
      <c r="CQ8" s="247"/>
      <c r="CR8" s="247"/>
      <c r="CS8" s="247"/>
      <c r="CT8" s="247"/>
      <c r="CU8" s="247"/>
      <c r="CV8" s="247"/>
      <c r="CW8" s="247"/>
      <c r="CX8" s="247"/>
      <c r="CY8" s="247"/>
      <c r="CZ8" s="247"/>
      <c r="DA8" s="247"/>
      <c r="DB8" s="247"/>
      <c r="DC8" s="247"/>
      <c r="DD8" s="247"/>
      <c r="DE8" s="247"/>
      <c r="DF8" s="247"/>
      <c r="DG8" s="247"/>
      <c r="DH8" s="247"/>
      <c r="DI8" s="247"/>
      <c r="DJ8" s="247"/>
      <c r="DK8" s="247"/>
      <c r="DL8" s="247"/>
      <c r="DM8" s="247"/>
      <c r="DN8" s="247"/>
      <c r="DO8" s="247"/>
      <c r="DP8" s="247"/>
      <c r="DQ8" s="247"/>
      <c r="DR8" s="247"/>
      <c r="DS8" s="247"/>
      <c r="DT8" s="247"/>
      <c r="DU8" s="247"/>
      <c r="DV8" s="247"/>
      <c r="DW8" s="247"/>
      <c r="DX8" s="247"/>
      <c r="DY8" s="247"/>
      <c r="DZ8" s="247"/>
      <c r="EA8" s="247"/>
      <c r="EB8" s="247"/>
      <c r="EC8" s="247"/>
      <c r="ED8" s="247"/>
      <c r="EE8" s="247"/>
      <c r="EF8" s="247"/>
      <c r="EG8" s="247"/>
      <c r="EH8" s="247"/>
      <c r="EI8" s="247"/>
      <c r="EJ8" s="247"/>
      <c r="EK8" s="247"/>
      <c r="EL8" s="247"/>
      <c r="EM8" s="247"/>
      <c r="EN8" s="247"/>
      <c r="EO8" s="247"/>
      <c r="EP8" s="247"/>
      <c r="EQ8" s="247"/>
      <c r="ER8" s="247"/>
      <c r="ES8" s="247"/>
      <c r="ET8" s="247"/>
      <c r="EU8" s="247"/>
      <c r="EV8" s="247"/>
      <c r="EW8" s="247"/>
      <c r="EX8" s="247"/>
      <c r="EY8" s="247"/>
      <c r="EZ8" s="247"/>
      <c r="FA8" s="247"/>
      <c r="FB8" s="247"/>
      <c r="FC8" s="247"/>
      <c r="FD8" s="247"/>
      <c r="FE8" s="247"/>
      <c r="FF8" s="247"/>
      <c r="FG8" s="247"/>
      <c r="FH8" s="247"/>
      <c r="FI8" s="247"/>
      <c r="FJ8" s="247"/>
      <c r="FK8" s="247"/>
      <c r="FL8" s="247"/>
      <c r="FM8" s="247"/>
      <c r="FN8" s="247"/>
      <c r="FO8" s="247"/>
      <c r="FP8" s="247"/>
      <c r="FQ8" s="247"/>
      <c r="FR8" s="247"/>
      <c r="FS8" s="247"/>
      <c r="FT8" s="247"/>
      <c r="FU8" s="247"/>
      <c r="FV8" s="247"/>
      <c r="FW8" s="247"/>
      <c r="FX8" s="247"/>
      <c r="FY8" s="247"/>
      <c r="FZ8" s="247"/>
      <c r="GA8" s="247"/>
      <c r="GB8" s="247"/>
      <c r="GC8" s="247"/>
      <c r="GD8" s="247"/>
      <c r="GE8" s="247"/>
      <c r="GF8" s="247"/>
      <c r="GG8" s="247"/>
      <c r="GH8" s="247"/>
      <c r="GI8" s="247"/>
      <c r="GJ8" s="247"/>
      <c r="GK8" s="247"/>
      <c r="GL8" s="247"/>
      <c r="GM8" s="247"/>
      <c r="GN8" s="247"/>
      <c r="GO8" s="247"/>
      <c r="GP8" s="247"/>
      <c r="GQ8" s="247"/>
      <c r="GR8" s="247"/>
      <c r="GS8" s="247"/>
      <c r="GT8" s="247"/>
      <c r="GU8" s="247"/>
    </row>
    <row r="9" s="248" customFormat="1" ht="24" customHeight="1" spans="1:203">
      <c r="A9" s="259" t="s">
        <v>1404</v>
      </c>
      <c r="B9" s="261"/>
      <c r="C9" s="247"/>
      <c r="D9" s="247"/>
      <c r="E9" s="247"/>
      <c r="F9" s="247"/>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7"/>
      <c r="BS9" s="247"/>
      <c r="BT9" s="247"/>
      <c r="BU9" s="247"/>
      <c r="BV9" s="247"/>
      <c r="BW9" s="247"/>
      <c r="BX9" s="247"/>
      <c r="BY9" s="247"/>
      <c r="BZ9" s="247"/>
      <c r="CA9" s="247"/>
      <c r="CB9" s="247"/>
      <c r="CC9" s="247"/>
      <c r="CD9" s="247"/>
      <c r="CE9" s="247"/>
      <c r="CF9" s="247"/>
      <c r="CG9" s="247"/>
      <c r="CH9" s="247"/>
      <c r="CI9" s="247"/>
      <c r="CJ9" s="247"/>
      <c r="CK9" s="247"/>
      <c r="CL9" s="247"/>
      <c r="CM9" s="247"/>
      <c r="CN9" s="247"/>
      <c r="CO9" s="247"/>
      <c r="CP9" s="247"/>
      <c r="CQ9" s="247"/>
      <c r="CR9" s="247"/>
      <c r="CS9" s="247"/>
      <c r="CT9" s="247"/>
      <c r="CU9" s="247"/>
      <c r="CV9" s="247"/>
      <c r="CW9" s="247"/>
      <c r="CX9" s="247"/>
      <c r="CY9" s="247"/>
      <c r="CZ9" s="247"/>
      <c r="DA9" s="247"/>
      <c r="DB9" s="247"/>
      <c r="DC9" s="247"/>
      <c r="DD9" s="247"/>
      <c r="DE9" s="247"/>
      <c r="DF9" s="247"/>
      <c r="DG9" s="247"/>
      <c r="DH9" s="247"/>
      <c r="DI9" s="247"/>
      <c r="DJ9" s="247"/>
      <c r="DK9" s="247"/>
      <c r="DL9" s="247"/>
      <c r="DM9" s="247"/>
      <c r="DN9" s="247"/>
      <c r="DO9" s="247"/>
      <c r="DP9" s="247"/>
      <c r="DQ9" s="247"/>
      <c r="DR9" s="247"/>
      <c r="DS9" s="247"/>
      <c r="DT9" s="247"/>
      <c r="DU9" s="247"/>
      <c r="DV9" s="247"/>
      <c r="DW9" s="247"/>
      <c r="DX9" s="247"/>
      <c r="DY9" s="247"/>
      <c r="DZ9" s="247"/>
      <c r="EA9" s="247"/>
      <c r="EB9" s="247"/>
      <c r="EC9" s="247"/>
      <c r="ED9" s="247"/>
      <c r="EE9" s="247"/>
      <c r="EF9" s="247"/>
      <c r="EG9" s="247"/>
      <c r="EH9" s="247"/>
      <c r="EI9" s="247"/>
      <c r="EJ9" s="247"/>
      <c r="EK9" s="247"/>
      <c r="EL9" s="247"/>
      <c r="EM9" s="247"/>
      <c r="EN9" s="247"/>
      <c r="EO9" s="247"/>
      <c r="EP9" s="247"/>
      <c r="EQ9" s="247"/>
      <c r="ER9" s="247"/>
      <c r="ES9" s="247"/>
      <c r="ET9" s="247"/>
      <c r="EU9" s="247"/>
      <c r="EV9" s="247"/>
      <c r="EW9" s="247"/>
      <c r="EX9" s="247"/>
      <c r="EY9" s="247"/>
      <c r="EZ9" s="247"/>
      <c r="FA9" s="247"/>
      <c r="FB9" s="247"/>
      <c r="FC9" s="247"/>
      <c r="FD9" s="247"/>
      <c r="FE9" s="247"/>
      <c r="FF9" s="247"/>
      <c r="FG9" s="247"/>
      <c r="FH9" s="247"/>
      <c r="FI9" s="247"/>
      <c r="FJ9" s="247"/>
      <c r="FK9" s="247"/>
      <c r="FL9" s="247"/>
      <c r="FM9" s="247"/>
      <c r="FN9" s="247"/>
      <c r="FO9" s="247"/>
      <c r="FP9" s="247"/>
      <c r="FQ9" s="247"/>
      <c r="FR9" s="247"/>
      <c r="FS9" s="247"/>
      <c r="FT9" s="247"/>
      <c r="FU9" s="247"/>
      <c r="FV9" s="247"/>
      <c r="FW9" s="247"/>
      <c r="FX9" s="247"/>
      <c r="FY9" s="247"/>
      <c r="FZ9" s="247"/>
      <c r="GA9" s="247"/>
      <c r="GB9" s="247"/>
      <c r="GC9" s="247"/>
      <c r="GD9" s="247"/>
      <c r="GE9" s="247"/>
      <c r="GF9" s="247"/>
      <c r="GG9" s="247"/>
      <c r="GH9" s="247"/>
      <c r="GI9" s="247"/>
      <c r="GJ9" s="247"/>
      <c r="GK9" s="247"/>
      <c r="GL9" s="247"/>
      <c r="GM9" s="247"/>
      <c r="GN9" s="247"/>
      <c r="GO9" s="247"/>
      <c r="GP9" s="247"/>
      <c r="GQ9" s="247"/>
      <c r="GR9" s="247"/>
      <c r="GS9" s="247"/>
      <c r="GT9" s="247"/>
      <c r="GU9" s="247"/>
    </row>
    <row r="10" s="249" customFormat="1" ht="24" customHeight="1" spans="1:2">
      <c r="A10" s="259" t="s">
        <v>1405</v>
      </c>
      <c r="B10" s="262"/>
    </row>
    <row r="11" s="248" customFormat="1" ht="24" customHeight="1" spans="1:203">
      <c r="A11" s="259" t="s">
        <v>1406</v>
      </c>
      <c r="B11" s="260"/>
      <c r="C11" s="247"/>
      <c r="D11" s="247"/>
      <c r="E11" s="247"/>
      <c r="F11" s="247"/>
      <c r="G11" s="247"/>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7"/>
      <c r="BS11" s="247"/>
      <c r="BT11" s="247"/>
      <c r="BU11" s="247"/>
      <c r="BV11" s="247"/>
      <c r="BW11" s="247"/>
      <c r="BX11" s="247"/>
      <c r="BY11" s="247"/>
      <c r="BZ11" s="247"/>
      <c r="CA11" s="247"/>
      <c r="CB11" s="247"/>
      <c r="CC11" s="247"/>
      <c r="CD11" s="247"/>
      <c r="CE11" s="247"/>
      <c r="CF11" s="247"/>
      <c r="CG11" s="247"/>
      <c r="CH11" s="247"/>
      <c r="CI11" s="247"/>
      <c r="CJ11" s="247"/>
      <c r="CK11" s="247"/>
      <c r="CL11" s="247"/>
      <c r="CM11" s="247"/>
      <c r="CN11" s="247"/>
      <c r="CO11" s="247"/>
      <c r="CP11" s="247"/>
      <c r="CQ11" s="247"/>
      <c r="CR11" s="247"/>
      <c r="CS11" s="247"/>
      <c r="CT11" s="247"/>
      <c r="CU11" s="247"/>
      <c r="CV11" s="247"/>
      <c r="CW11" s="247"/>
      <c r="CX11" s="247"/>
      <c r="CY11" s="247"/>
      <c r="CZ11" s="247"/>
      <c r="DA11" s="247"/>
      <c r="DB11" s="247"/>
      <c r="DC11" s="247"/>
      <c r="DD11" s="247"/>
      <c r="DE11" s="247"/>
      <c r="DF11" s="247"/>
      <c r="DG11" s="247"/>
      <c r="DH11" s="247"/>
      <c r="DI11" s="247"/>
      <c r="DJ11" s="247"/>
      <c r="DK11" s="247"/>
      <c r="DL11" s="247"/>
      <c r="DM11" s="247"/>
      <c r="DN11" s="247"/>
      <c r="DO11" s="247"/>
      <c r="DP11" s="247"/>
      <c r="DQ11" s="247"/>
      <c r="DR11" s="247"/>
      <c r="DS11" s="247"/>
      <c r="DT11" s="247"/>
      <c r="DU11" s="247"/>
      <c r="DV11" s="247"/>
      <c r="DW11" s="247"/>
      <c r="DX11" s="247"/>
      <c r="DY11" s="247"/>
      <c r="DZ11" s="247"/>
      <c r="EA11" s="247"/>
      <c r="EB11" s="247"/>
      <c r="EC11" s="247"/>
      <c r="ED11" s="247"/>
      <c r="EE11" s="247"/>
      <c r="EF11" s="247"/>
      <c r="EG11" s="247"/>
      <c r="EH11" s="247"/>
      <c r="EI11" s="247"/>
      <c r="EJ11" s="247"/>
      <c r="EK11" s="247"/>
      <c r="EL11" s="247"/>
      <c r="EM11" s="247"/>
      <c r="EN11" s="247"/>
      <c r="EO11" s="247"/>
      <c r="EP11" s="247"/>
      <c r="EQ11" s="247"/>
      <c r="ER11" s="247"/>
      <c r="ES11" s="247"/>
      <c r="ET11" s="247"/>
      <c r="EU11" s="247"/>
      <c r="EV11" s="247"/>
      <c r="EW11" s="247"/>
      <c r="EX11" s="247"/>
      <c r="EY11" s="247"/>
      <c r="EZ11" s="247"/>
      <c r="FA11" s="247"/>
      <c r="FB11" s="247"/>
      <c r="FC11" s="247"/>
      <c r="FD11" s="247"/>
      <c r="FE11" s="247"/>
      <c r="FF11" s="247"/>
      <c r="FG11" s="247"/>
      <c r="FH11" s="247"/>
      <c r="FI11" s="247"/>
      <c r="FJ11" s="247"/>
      <c r="FK11" s="247"/>
      <c r="FL11" s="247"/>
      <c r="FM11" s="247"/>
      <c r="FN11" s="247"/>
      <c r="FO11" s="247"/>
      <c r="FP11" s="247"/>
      <c r="FQ11" s="247"/>
      <c r="FR11" s="247"/>
      <c r="FS11" s="247"/>
      <c r="FT11" s="247"/>
      <c r="FU11" s="247"/>
      <c r="FV11" s="247"/>
      <c r="FW11" s="247"/>
      <c r="FX11" s="247"/>
      <c r="FY11" s="247"/>
      <c r="FZ11" s="247"/>
      <c r="GA11" s="247"/>
      <c r="GB11" s="247"/>
      <c r="GC11" s="247"/>
      <c r="GD11" s="247"/>
      <c r="GE11" s="247"/>
      <c r="GF11" s="247"/>
      <c r="GG11" s="247"/>
      <c r="GH11" s="247"/>
      <c r="GI11" s="247"/>
      <c r="GJ11" s="247"/>
      <c r="GK11" s="247"/>
      <c r="GL11" s="247"/>
      <c r="GM11" s="247"/>
      <c r="GN11" s="247"/>
      <c r="GO11" s="247"/>
      <c r="GP11" s="247"/>
      <c r="GQ11" s="247"/>
      <c r="GR11" s="247"/>
      <c r="GS11" s="247"/>
      <c r="GT11" s="247"/>
      <c r="GU11" s="247"/>
    </row>
    <row r="12" s="250" customFormat="1" ht="24" customHeight="1" spans="1:203">
      <c r="A12" s="259" t="s">
        <v>1407</v>
      </c>
      <c r="B12" s="260"/>
      <c r="C12" s="247"/>
      <c r="D12" s="247"/>
      <c r="E12" s="247"/>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c r="BS12" s="247"/>
      <c r="BT12" s="247"/>
      <c r="BU12" s="247"/>
      <c r="BV12" s="247"/>
      <c r="BW12" s="247"/>
      <c r="BX12" s="247"/>
      <c r="BY12" s="247"/>
      <c r="BZ12" s="247"/>
      <c r="CA12" s="247"/>
      <c r="CB12" s="247"/>
      <c r="CC12" s="247"/>
      <c r="CD12" s="247"/>
      <c r="CE12" s="247"/>
      <c r="CF12" s="247"/>
      <c r="CG12" s="247"/>
      <c r="CH12" s="247"/>
      <c r="CI12" s="247"/>
      <c r="CJ12" s="247"/>
      <c r="CK12" s="247"/>
      <c r="CL12" s="247"/>
      <c r="CM12" s="247"/>
      <c r="CN12" s="247"/>
      <c r="CO12" s="247"/>
      <c r="CP12" s="247"/>
      <c r="CQ12" s="247"/>
      <c r="CR12" s="247"/>
      <c r="CS12" s="247"/>
      <c r="CT12" s="247"/>
      <c r="CU12" s="247"/>
      <c r="CV12" s="247"/>
      <c r="CW12" s="247"/>
      <c r="CX12" s="247"/>
      <c r="CY12" s="247"/>
      <c r="CZ12" s="247"/>
      <c r="DA12" s="247"/>
      <c r="DB12" s="247"/>
      <c r="DC12" s="247"/>
      <c r="DD12" s="247"/>
      <c r="DE12" s="247"/>
      <c r="DF12" s="247"/>
      <c r="DG12" s="247"/>
      <c r="DH12" s="247"/>
      <c r="DI12" s="247"/>
      <c r="DJ12" s="247"/>
      <c r="DK12" s="247"/>
      <c r="DL12" s="247"/>
      <c r="DM12" s="247"/>
      <c r="DN12" s="247"/>
      <c r="DO12" s="247"/>
      <c r="DP12" s="247"/>
      <c r="DQ12" s="247"/>
      <c r="DR12" s="247"/>
      <c r="DS12" s="247"/>
      <c r="DT12" s="247"/>
      <c r="DU12" s="247"/>
      <c r="DV12" s="247"/>
      <c r="DW12" s="247"/>
      <c r="DX12" s="247"/>
      <c r="DY12" s="247"/>
      <c r="DZ12" s="247"/>
      <c r="EA12" s="247"/>
      <c r="EB12" s="247"/>
      <c r="EC12" s="247"/>
      <c r="ED12" s="247"/>
      <c r="EE12" s="247"/>
      <c r="EF12" s="247"/>
      <c r="EG12" s="247"/>
      <c r="EH12" s="247"/>
      <c r="EI12" s="247"/>
      <c r="EJ12" s="247"/>
      <c r="EK12" s="247"/>
      <c r="EL12" s="247"/>
      <c r="EM12" s="247"/>
      <c r="EN12" s="247"/>
      <c r="EO12" s="247"/>
      <c r="EP12" s="247"/>
      <c r="EQ12" s="247"/>
      <c r="ER12" s="247"/>
      <c r="ES12" s="247"/>
      <c r="ET12" s="247"/>
      <c r="EU12" s="247"/>
      <c r="EV12" s="247"/>
      <c r="EW12" s="247"/>
      <c r="EX12" s="247"/>
      <c r="EY12" s="247"/>
      <c r="EZ12" s="247"/>
      <c r="FA12" s="247"/>
      <c r="FB12" s="247"/>
      <c r="FC12" s="247"/>
      <c r="FD12" s="247"/>
      <c r="FE12" s="247"/>
      <c r="FF12" s="247"/>
      <c r="FG12" s="247"/>
      <c r="FH12" s="247"/>
      <c r="FI12" s="247"/>
      <c r="FJ12" s="247"/>
      <c r="FK12" s="247"/>
      <c r="FL12" s="247"/>
      <c r="FM12" s="247"/>
      <c r="FN12" s="247"/>
      <c r="FO12" s="247"/>
      <c r="FP12" s="247"/>
      <c r="FQ12" s="247"/>
      <c r="FR12" s="247"/>
      <c r="FS12" s="247"/>
      <c r="FT12" s="247"/>
      <c r="FU12" s="247"/>
      <c r="FV12" s="247"/>
      <c r="FW12" s="247"/>
      <c r="FX12" s="247"/>
      <c r="FY12" s="247"/>
      <c r="FZ12" s="247"/>
      <c r="GA12" s="247"/>
      <c r="GB12" s="247"/>
      <c r="GC12" s="247"/>
      <c r="GD12" s="247"/>
      <c r="GE12" s="247"/>
      <c r="GF12" s="247"/>
      <c r="GG12" s="247"/>
      <c r="GH12" s="247"/>
      <c r="GI12" s="247"/>
      <c r="GJ12" s="247"/>
      <c r="GK12" s="247"/>
      <c r="GL12" s="247"/>
      <c r="GM12" s="247"/>
      <c r="GN12" s="247"/>
      <c r="GO12" s="247"/>
      <c r="GP12" s="247"/>
      <c r="GQ12" s="247"/>
      <c r="GR12" s="247"/>
      <c r="GS12" s="247"/>
      <c r="GT12" s="247"/>
      <c r="GU12" s="247"/>
    </row>
    <row r="13" s="250" customFormat="1" ht="24" customHeight="1" spans="1:203">
      <c r="A13" s="263" t="s">
        <v>1408</v>
      </c>
      <c r="B13" s="260"/>
      <c r="C13" s="247"/>
      <c r="D13" s="247"/>
      <c r="E13" s="247"/>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7"/>
      <c r="BS13" s="247"/>
      <c r="BT13" s="247"/>
      <c r="BU13" s="247"/>
      <c r="BV13" s="247"/>
      <c r="BW13" s="247"/>
      <c r="BX13" s="247"/>
      <c r="BY13" s="247"/>
      <c r="BZ13" s="247"/>
      <c r="CA13" s="247"/>
      <c r="CB13" s="247"/>
      <c r="CC13" s="247"/>
      <c r="CD13" s="247"/>
      <c r="CE13" s="247"/>
      <c r="CF13" s="247"/>
      <c r="CG13" s="247"/>
      <c r="CH13" s="247"/>
      <c r="CI13" s="247"/>
      <c r="CJ13" s="247"/>
      <c r="CK13" s="247"/>
      <c r="CL13" s="247"/>
      <c r="CM13" s="247"/>
      <c r="CN13" s="247"/>
      <c r="CO13" s="247"/>
      <c r="CP13" s="247"/>
      <c r="CQ13" s="247"/>
      <c r="CR13" s="247"/>
      <c r="CS13" s="247"/>
      <c r="CT13" s="247"/>
      <c r="CU13" s="247"/>
      <c r="CV13" s="247"/>
      <c r="CW13" s="247"/>
      <c r="CX13" s="247"/>
      <c r="CY13" s="247"/>
      <c r="CZ13" s="247"/>
      <c r="DA13" s="247"/>
      <c r="DB13" s="247"/>
      <c r="DC13" s="247"/>
      <c r="DD13" s="247"/>
      <c r="DE13" s="247"/>
      <c r="DF13" s="247"/>
      <c r="DG13" s="247"/>
      <c r="DH13" s="247"/>
      <c r="DI13" s="247"/>
      <c r="DJ13" s="247"/>
      <c r="DK13" s="247"/>
      <c r="DL13" s="247"/>
      <c r="DM13" s="247"/>
      <c r="DN13" s="247"/>
      <c r="DO13" s="247"/>
      <c r="DP13" s="247"/>
      <c r="DQ13" s="247"/>
      <c r="DR13" s="247"/>
      <c r="DS13" s="247"/>
      <c r="DT13" s="247"/>
      <c r="DU13" s="247"/>
      <c r="DV13" s="247"/>
      <c r="DW13" s="247"/>
      <c r="DX13" s="247"/>
      <c r="DY13" s="247"/>
      <c r="DZ13" s="247"/>
      <c r="EA13" s="247"/>
      <c r="EB13" s="247"/>
      <c r="EC13" s="247"/>
      <c r="ED13" s="247"/>
      <c r="EE13" s="247"/>
      <c r="EF13" s="247"/>
      <c r="EG13" s="247"/>
      <c r="EH13" s="247"/>
      <c r="EI13" s="247"/>
      <c r="EJ13" s="247"/>
      <c r="EK13" s="247"/>
      <c r="EL13" s="247"/>
      <c r="EM13" s="247"/>
      <c r="EN13" s="247"/>
      <c r="EO13" s="247"/>
      <c r="EP13" s="247"/>
      <c r="EQ13" s="247"/>
      <c r="ER13" s="247"/>
      <c r="ES13" s="247"/>
      <c r="ET13" s="247"/>
      <c r="EU13" s="247"/>
      <c r="EV13" s="247"/>
      <c r="EW13" s="247"/>
      <c r="EX13" s="247"/>
      <c r="EY13" s="247"/>
      <c r="EZ13" s="247"/>
      <c r="FA13" s="247"/>
      <c r="FB13" s="247"/>
      <c r="FC13" s="247"/>
      <c r="FD13" s="247"/>
      <c r="FE13" s="247"/>
      <c r="FF13" s="247"/>
      <c r="FG13" s="247"/>
      <c r="FH13" s="247"/>
      <c r="FI13" s="247"/>
      <c r="FJ13" s="247"/>
      <c r="FK13" s="247"/>
      <c r="FL13" s="247"/>
      <c r="FM13" s="247"/>
      <c r="FN13" s="247"/>
      <c r="FO13" s="247"/>
      <c r="FP13" s="247"/>
      <c r="FQ13" s="247"/>
      <c r="FR13" s="247"/>
      <c r="FS13" s="247"/>
      <c r="FT13" s="247"/>
      <c r="FU13" s="247"/>
      <c r="FV13" s="247"/>
      <c r="FW13" s="247"/>
      <c r="FX13" s="247"/>
      <c r="FY13" s="247"/>
      <c r="FZ13" s="247"/>
      <c r="GA13" s="247"/>
      <c r="GB13" s="247"/>
      <c r="GC13" s="247"/>
      <c r="GD13" s="247"/>
      <c r="GE13" s="247"/>
      <c r="GF13" s="247"/>
      <c r="GG13" s="247"/>
      <c r="GH13" s="247"/>
      <c r="GI13" s="247"/>
      <c r="GJ13" s="247"/>
      <c r="GK13" s="247"/>
      <c r="GL13" s="247"/>
      <c r="GM13" s="247"/>
      <c r="GN13" s="247"/>
      <c r="GO13" s="247"/>
      <c r="GP13" s="247"/>
      <c r="GQ13" s="247"/>
      <c r="GR13" s="247"/>
      <c r="GS13" s="247"/>
      <c r="GT13" s="247"/>
      <c r="GU13" s="247"/>
    </row>
    <row r="14" s="250" customFormat="1" ht="24" customHeight="1" spans="1:203">
      <c r="A14" s="263" t="s">
        <v>1409</v>
      </c>
      <c r="B14" s="260"/>
      <c r="C14" s="247"/>
      <c r="D14" s="247"/>
      <c r="E14" s="247"/>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c r="BS14" s="247"/>
      <c r="BT14" s="247"/>
      <c r="BU14" s="247"/>
      <c r="BV14" s="247"/>
      <c r="BW14" s="247"/>
      <c r="BX14" s="247"/>
      <c r="BY14" s="247"/>
      <c r="BZ14" s="247"/>
      <c r="CA14" s="247"/>
      <c r="CB14" s="247"/>
      <c r="CC14" s="247"/>
      <c r="CD14" s="247"/>
      <c r="CE14" s="247"/>
      <c r="CF14" s="247"/>
      <c r="CG14" s="247"/>
      <c r="CH14" s="247"/>
      <c r="CI14" s="247"/>
      <c r="CJ14" s="247"/>
      <c r="CK14" s="247"/>
      <c r="CL14" s="247"/>
      <c r="CM14" s="247"/>
      <c r="CN14" s="247"/>
      <c r="CO14" s="247"/>
      <c r="CP14" s="247"/>
      <c r="CQ14" s="247"/>
      <c r="CR14" s="247"/>
      <c r="CS14" s="247"/>
      <c r="CT14" s="247"/>
      <c r="CU14" s="247"/>
      <c r="CV14" s="247"/>
      <c r="CW14" s="247"/>
      <c r="CX14" s="247"/>
      <c r="CY14" s="247"/>
      <c r="CZ14" s="247"/>
      <c r="DA14" s="247"/>
      <c r="DB14" s="247"/>
      <c r="DC14" s="247"/>
      <c r="DD14" s="247"/>
      <c r="DE14" s="247"/>
      <c r="DF14" s="247"/>
      <c r="DG14" s="247"/>
      <c r="DH14" s="247"/>
      <c r="DI14" s="247"/>
      <c r="DJ14" s="247"/>
      <c r="DK14" s="247"/>
      <c r="DL14" s="247"/>
      <c r="DM14" s="247"/>
      <c r="DN14" s="247"/>
      <c r="DO14" s="247"/>
      <c r="DP14" s="247"/>
      <c r="DQ14" s="247"/>
      <c r="DR14" s="247"/>
      <c r="DS14" s="247"/>
      <c r="DT14" s="247"/>
      <c r="DU14" s="247"/>
      <c r="DV14" s="247"/>
      <c r="DW14" s="247"/>
      <c r="DX14" s="247"/>
      <c r="DY14" s="247"/>
      <c r="DZ14" s="247"/>
      <c r="EA14" s="247"/>
      <c r="EB14" s="247"/>
      <c r="EC14" s="247"/>
      <c r="ED14" s="247"/>
      <c r="EE14" s="247"/>
      <c r="EF14" s="247"/>
      <c r="EG14" s="247"/>
      <c r="EH14" s="247"/>
      <c r="EI14" s="247"/>
      <c r="EJ14" s="247"/>
      <c r="EK14" s="247"/>
      <c r="EL14" s="247"/>
      <c r="EM14" s="247"/>
      <c r="EN14" s="247"/>
      <c r="EO14" s="247"/>
      <c r="EP14" s="247"/>
      <c r="EQ14" s="247"/>
      <c r="ER14" s="247"/>
      <c r="ES14" s="247"/>
      <c r="ET14" s="247"/>
      <c r="EU14" s="247"/>
      <c r="EV14" s="247"/>
      <c r="EW14" s="247"/>
      <c r="EX14" s="247"/>
      <c r="EY14" s="247"/>
      <c r="EZ14" s="247"/>
      <c r="FA14" s="247"/>
      <c r="FB14" s="247"/>
      <c r="FC14" s="247"/>
      <c r="FD14" s="247"/>
      <c r="FE14" s="247"/>
      <c r="FF14" s="247"/>
      <c r="FG14" s="247"/>
      <c r="FH14" s="247"/>
      <c r="FI14" s="247"/>
      <c r="FJ14" s="247"/>
      <c r="FK14" s="247"/>
      <c r="FL14" s="247"/>
      <c r="FM14" s="247"/>
      <c r="FN14" s="247"/>
      <c r="FO14" s="247"/>
      <c r="FP14" s="247"/>
      <c r="FQ14" s="247"/>
      <c r="FR14" s="247"/>
      <c r="FS14" s="247"/>
      <c r="FT14" s="247"/>
      <c r="FU14" s="247"/>
      <c r="FV14" s="247"/>
      <c r="FW14" s="247"/>
      <c r="FX14" s="247"/>
      <c r="FY14" s="247"/>
      <c r="FZ14" s="247"/>
      <c r="GA14" s="247"/>
      <c r="GB14" s="247"/>
      <c r="GC14" s="247"/>
      <c r="GD14" s="247"/>
      <c r="GE14" s="247"/>
      <c r="GF14" s="247"/>
      <c r="GG14" s="247"/>
      <c r="GH14" s="247"/>
      <c r="GI14" s="247"/>
      <c r="GJ14" s="247"/>
      <c r="GK14" s="247"/>
      <c r="GL14" s="247"/>
      <c r="GM14" s="247"/>
      <c r="GN14" s="247"/>
      <c r="GO14" s="247"/>
      <c r="GP14" s="247"/>
      <c r="GQ14" s="247"/>
      <c r="GR14" s="247"/>
      <c r="GS14" s="247"/>
      <c r="GT14" s="247"/>
      <c r="GU14" s="247"/>
    </row>
    <row r="15" s="250" customFormat="1" ht="24" customHeight="1" spans="1:203">
      <c r="A15" s="264" t="s">
        <v>1410</v>
      </c>
      <c r="B15" s="260"/>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7"/>
      <c r="BS15" s="247"/>
      <c r="BT15" s="247"/>
      <c r="BU15" s="247"/>
      <c r="BV15" s="247"/>
      <c r="BW15" s="247"/>
      <c r="BX15" s="247"/>
      <c r="BY15" s="247"/>
      <c r="BZ15" s="247"/>
      <c r="CA15" s="247"/>
      <c r="CB15" s="247"/>
      <c r="CC15" s="247"/>
      <c r="CD15" s="247"/>
      <c r="CE15" s="247"/>
      <c r="CF15" s="247"/>
      <c r="CG15" s="247"/>
      <c r="CH15" s="247"/>
      <c r="CI15" s="247"/>
      <c r="CJ15" s="247"/>
      <c r="CK15" s="247"/>
      <c r="CL15" s="247"/>
      <c r="CM15" s="247"/>
      <c r="CN15" s="247"/>
      <c r="CO15" s="247"/>
      <c r="CP15" s="247"/>
      <c r="CQ15" s="247"/>
      <c r="CR15" s="247"/>
      <c r="CS15" s="247"/>
      <c r="CT15" s="247"/>
      <c r="CU15" s="247"/>
      <c r="CV15" s="247"/>
      <c r="CW15" s="247"/>
      <c r="CX15" s="247"/>
      <c r="CY15" s="247"/>
      <c r="CZ15" s="247"/>
      <c r="DA15" s="247"/>
      <c r="DB15" s="247"/>
      <c r="DC15" s="247"/>
      <c r="DD15" s="247"/>
      <c r="DE15" s="247"/>
      <c r="DF15" s="247"/>
      <c r="DG15" s="247"/>
      <c r="DH15" s="247"/>
      <c r="DI15" s="247"/>
      <c r="DJ15" s="247"/>
      <c r="DK15" s="247"/>
      <c r="DL15" s="247"/>
      <c r="DM15" s="247"/>
      <c r="DN15" s="247"/>
      <c r="DO15" s="247"/>
      <c r="DP15" s="247"/>
      <c r="DQ15" s="247"/>
      <c r="DR15" s="247"/>
      <c r="DS15" s="247"/>
      <c r="DT15" s="247"/>
      <c r="DU15" s="247"/>
      <c r="DV15" s="247"/>
      <c r="DW15" s="247"/>
      <c r="DX15" s="247"/>
      <c r="DY15" s="247"/>
      <c r="DZ15" s="247"/>
      <c r="EA15" s="247"/>
      <c r="EB15" s="247"/>
      <c r="EC15" s="247"/>
      <c r="ED15" s="247"/>
      <c r="EE15" s="247"/>
      <c r="EF15" s="247"/>
      <c r="EG15" s="247"/>
      <c r="EH15" s="247"/>
      <c r="EI15" s="247"/>
      <c r="EJ15" s="247"/>
      <c r="EK15" s="247"/>
      <c r="EL15" s="247"/>
      <c r="EM15" s="247"/>
      <c r="EN15" s="247"/>
      <c r="EO15" s="247"/>
      <c r="EP15" s="247"/>
      <c r="EQ15" s="247"/>
      <c r="ER15" s="247"/>
      <c r="ES15" s="247"/>
      <c r="ET15" s="247"/>
      <c r="EU15" s="247"/>
      <c r="EV15" s="247"/>
      <c r="EW15" s="247"/>
      <c r="EX15" s="247"/>
      <c r="EY15" s="247"/>
      <c r="EZ15" s="247"/>
      <c r="FA15" s="247"/>
      <c r="FB15" s="247"/>
      <c r="FC15" s="247"/>
      <c r="FD15" s="247"/>
      <c r="FE15" s="247"/>
      <c r="FF15" s="247"/>
      <c r="FG15" s="247"/>
      <c r="FH15" s="247"/>
      <c r="FI15" s="247"/>
      <c r="FJ15" s="247"/>
      <c r="FK15" s="247"/>
      <c r="FL15" s="247"/>
      <c r="FM15" s="247"/>
      <c r="FN15" s="247"/>
      <c r="FO15" s="247"/>
      <c r="FP15" s="247"/>
      <c r="FQ15" s="247"/>
      <c r="FR15" s="247"/>
      <c r="FS15" s="247"/>
      <c r="FT15" s="247"/>
      <c r="FU15" s="247"/>
      <c r="FV15" s="247"/>
      <c r="FW15" s="247"/>
      <c r="FX15" s="247"/>
      <c r="FY15" s="247"/>
      <c r="FZ15" s="247"/>
      <c r="GA15" s="247"/>
      <c r="GB15" s="247"/>
      <c r="GC15" s="247"/>
      <c r="GD15" s="247"/>
      <c r="GE15" s="247"/>
      <c r="GF15" s="247"/>
      <c r="GG15" s="247"/>
      <c r="GH15" s="247"/>
      <c r="GI15" s="247"/>
      <c r="GJ15" s="247"/>
      <c r="GK15" s="247"/>
      <c r="GL15" s="247"/>
      <c r="GM15" s="247"/>
      <c r="GN15" s="247"/>
      <c r="GO15" s="247"/>
      <c r="GP15" s="247"/>
      <c r="GQ15" s="247"/>
      <c r="GR15" s="247"/>
      <c r="GS15" s="247"/>
      <c r="GT15" s="247"/>
      <c r="GU15" s="247"/>
    </row>
    <row r="16" s="247" customFormat="1" ht="24" customHeight="1" spans="1:2">
      <c r="A16" s="265" t="s">
        <v>127</v>
      </c>
      <c r="B16" s="266"/>
    </row>
    <row r="17" s="247" customFormat="1" ht="24" customHeight="1" spans="2:2">
      <c r="B17" s="249"/>
    </row>
    <row r="18" s="247" customFormat="1" ht="24" customHeight="1" spans="2:2">
      <c r="B18" s="249"/>
    </row>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1">
    <mergeCell ref="A2:B2"/>
  </mergeCells>
  <printOptions horizontalCentered="1"/>
  <pageMargins left="0.590277777777778" right="0.590277777777778" top="0.786805555555556" bottom="0.786805555555556" header="0.5" footer="0.5"/>
  <pageSetup paperSize="9" orientation="portrait"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95"/>
  <sheetViews>
    <sheetView showZeros="0" view="pageBreakPreview" zoomScaleNormal="100" zoomScaleSheetLayoutView="100" workbookViewId="0">
      <selection activeCell="B3" sqref="B3"/>
    </sheetView>
  </sheetViews>
  <sheetFormatPr defaultColWidth="8.875" defaultRowHeight="15.6"/>
  <cols>
    <col min="1" max="1" width="48.125" style="233" customWidth="1"/>
    <col min="2" max="2" width="22.8" style="233" customWidth="1"/>
    <col min="3" max="21" width="9" style="233"/>
    <col min="22" max="16384" width="8.875" style="233"/>
  </cols>
  <sheetData>
    <row r="1" s="116" customFormat="1" ht="24" customHeight="1" spans="1:1">
      <c r="A1" s="242" t="s">
        <v>47</v>
      </c>
    </row>
    <row r="2" s="228" customFormat="1" ht="42" customHeight="1" spans="1:2">
      <c r="A2" s="213" t="s">
        <v>46</v>
      </c>
      <c r="B2" s="213"/>
    </row>
    <row r="3" s="241" customFormat="1" ht="27" customHeight="1" spans="1:2">
      <c r="A3" s="229"/>
      <c r="B3" s="236" t="s">
        <v>97</v>
      </c>
    </row>
    <row r="4" s="232" customFormat="1" ht="30" customHeight="1" spans="1:2">
      <c r="A4" s="215" t="s">
        <v>1412</v>
      </c>
      <c r="B4" s="183" t="s">
        <v>99</v>
      </c>
    </row>
    <row r="5" s="232" customFormat="1" ht="23.5" customHeight="1" spans="1:2">
      <c r="A5" s="204" t="s">
        <v>1413</v>
      </c>
      <c r="B5" s="185">
        <f>SUM(B6:B10)</f>
        <v>0</v>
      </c>
    </row>
    <row r="6" s="232" customFormat="1" ht="23.5" customHeight="1" spans="1:2">
      <c r="A6" s="216" t="s">
        <v>1414</v>
      </c>
      <c r="B6" s="185"/>
    </row>
    <row r="7" s="232" customFormat="1" ht="23.5" customHeight="1" spans="1:2">
      <c r="A7" s="216" t="s">
        <v>1415</v>
      </c>
      <c r="B7" s="173"/>
    </row>
    <row r="8" s="197" customFormat="1" ht="23.5" customHeight="1" spans="1:2">
      <c r="A8" s="216" t="s">
        <v>1416</v>
      </c>
      <c r="B8" s="173"/>
    </row>
    <row r="9" s="197" customFormat="1" ht="23.5" customHeight="1" spans="1:2">
      <c r="A9" s="216" t="s">
        <v>1417</v>
      </c>
      <c r="B9" s="173"/>
    </row>
    <row r="10" s="197" customFormat="1" ht="23.5" customHeight="1" spans="1:2">
      <c r="A10" s="216" t="s">
        <v>1418</v>
      </c>
      <c r="B10" s="173"/>
    </row>
    <row r="11" s="197" customFormat="1" ht="23.5" customHeight="1" spans="1:2">
      <c r="A11" s="204" t="s">
        <v>1419</v>
      </c>
      <c r="B11" s="185"/>
    </row>
    <row r="12" s="197" customFormat="1" ht="23.5" customHeight="1" spans="1:2">
      <c r="A12" s="216" t="s">
        <v>1420</v>
      </c>
      <c r="B12" s="173"/>
    </row>
    <row r="13" s="197" customFormat="1" ht="23.5" customHeight="1" spans="1:2">
      <c r="A13" s="216" t="s">
        <v>1421</v>
      </c>
      <c r="B13" s="173"/>
    </row>
    <row r="14" s="197" customFormat="1" ht="23.5" customHeight="1" spans="1:2">
      <c r="A14" s="216" t="s">
        <v>1422</v>
      </c>
      <c r="B14" s="173"/>
    </row>
    <row r="15" s="197" customFormat="1" ht="23.5" customHeight="1" spans="1:2">
      <c r="A15" s="217" t="s">
        <v>1423</v>
      </c>
      <c r="B15" s="173"/>
    </row>
    <row r="16" s="197" customFormat="1" ht="23.5" customHeight="1" spans="1:2">
      <c r="A16" s="204" t="s">
        <v>1424</v>
      </c>
      <c r="B16" s="185"/>
    </row>
    <row r="17" s="197" customFormat="1" ht="23.5" customHeight="1" spans="1:2">
      <c r="A17" s="216" t="s">
        <v>1425</v>
      </c>
      <c r="B17" s="173"/>
    </row>
    <row r="18" s="197" customFormat="1" ht="23.5" customHeight="1" spans="1:2">
      <c r="A18" s="216" t="s">
        <v>1426</v>
      </c>
      <c r="B18" s="173"/>
    </row>
    <row r="19" s="197" customFormat="1" ht="23.5" customHeight="1" spans="1:2">
      <c r="A19" s="216" t="s">
        <v>1427</v>
      </c>
      <c r="B19" s="173"/>
    </row>
    <row r="20" s="197" customFormat="1" ht="23.5" customHeight="1" spans="1:2">
      <c r="A20" s="216" t="s">
        <v>1417</v>
      </c>
      <c r="B20" s="173"/>
    </row>
    <row r="21" s="197" customFormat="1" ht="23.5" customHeight="1" spans="1:2">
      <c r="A21" s="216" t="s">
        <v>1428</v>
      </c>
      <c r="B21" s="173"/>
    </row>
    <row r="22" s="197" customFormat="1" ht="23.5" customHeight="1" spans="1:2">
      <c r="A22" s="204" t="s">
        <v>1429</v>
      </c>
      <c r="B22" s="185"/>
    </row>
    <row r="23" s="197" customFormat="1" ht="23.5" customHeight="1" spans="1:2">
      <c r="A23" s="218" t="s">
        <v>1430</v>
      </c>
      <c r="B23" s="173"/>
    </row>
    <row r="24" s="197" customFormat="1" ht="23.5" customHeight="1" spans="1:2">
      <c r="A24" s="218" t="s">
        <v>1431</v>
      </c>
      <c r="B24" s="173"/>
    </row>
    <row r="25" s="197" customFormat="1" ht="23.5" customHeight="1" spans="1:2">
      <c r="A25" s="218" t="s">
        <v>1432</v>
      </c>
      <c r="B25" s="173"/>
    </row>
    <row r="26" s="197" customFormat="1" ht="23.5" customHeight="1" spans="1:2">
      <c r="A26" s="204" t="s">
        <v>1433</v>
      </c>
      <c r="B26" s="185"/>
    </row>
    <row r="27" s="197" customFormat="1" ht="23.5" customHeight="1" spans="1:2">
      <c r="A27" s="216" t="s">
        <v>1434</v>
      </c>
      <c r="B27" s="173"/>
    </row>
    <row r="28" spans="1:16382">
      <c r="A28" s="243"/>
      <c r="B28" s="243"/>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row>
    <row r="29" ht="23.5" customHeight="1" spans="1:2">
      <c r="A29" s="221" t="s">
        <v>1435</v>
      </c>
      <c r="B29" s="244">
        <f>B5+B11+B16+B22+B26</f>
        <v>0</v>
      </c>
    </row>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5"/>
  <sheetViews>
    <sheetView showZeros="0" view="pageBreakPreview" zoomScaleNormal="100" zoomScaleSheetLayoutView="100" workbookViewId="0">
      <selection activeCell="E7" sqref="E7"/>
    </sheetView>
  </sheetViews>
  <sheetFormatPr defaultColWidth="8.875" defaultRowHeight="15.6" outlineLevelCol="1"/>
  <cols>
    <col min="1" max="1" width="45.5" style="233" customWidth="1"/>
    <col min="2" max="2" width="25.9" style="233" customWidth="1"/>
    <col min="3" max="18" width="9" style="233"/>
    <col min="19" max="16384" width="8.875" style="233"/>
  </cols>
  <sheetData>
    <row r="1" s="116" customFormat="1" ht="24" customHeight="1" spans="1:1">
      <c r="A1" s="124" t="s">
        <v>49</v>
      </c>
    </row>
    <row r="2" s="228" customFormat="1" ht="42" customHeight="1" spans="1:2">
      <c r="A2" s="234" t="s">
        <v>48</v>
      </c>
      <c r="B2" s="235"/>
    </row>
    <row r="3" s="229" customFormat="1" ht="27" customHeight="1" spans="2:2">
      <c r="B3" s="236" t="s">
        <v>97</v>
      </c>
    </row>
    <row r="4" s="230" customFormat="1" ht="30" customHeight="1" spans="1:2">
      <c r="A4" s="167" t="s">
        <v>1400</v>
      </c>
      <c r="B4" s="183" t="s">
        <v>99</v>
      </c>
    </row>
    <row r="5" s="230" customFormat="1" ht="24" customHeight="1" spans="1:2">
      <c r="A5" s="186" t="s">
        <v>1436</v>
      </c>
      <c r="B5" s="175"/>
    </row>
    <row r="6" s="230" customFormat="1" ht="24" customHeight="1" spans="1:2">
      <c r="A6" s="201" t="s">
        <v>1437</v>
      </c>
      <c r="B6" s="175"/>
    </row>
    <row r="7" s="231" customFormat="1" ht="24" customHeight="1" spans="1:2">
      <c r="A7" s="202" t="s">
        <v>1438</v>
      </c>
      <c r="B7" s="203"/>
    </row>
    <row r="8" s="231" customFormat="1" ht="24" customHeight="1" spans="1:2">
      <c r="A8" s="202" t="s">
        <v>1439</v>
      </c>
      <c r="B8" s="203"/>
    </row>
    <row r="9" s="231" customFormat="1" ht="24" customHeight="1" spans="1:2">
      <c r="A9" s="202" t="s">
        <v>1440</v>
      </c>
      <c r="B9" s="203"/>
    </row>
    <row r="10" s="230" customFormat="1" ht="24" customHeight="1" spans="1:2">
      <c r="A10" s="202" t="s">
        <v>1441</v>
      </c>
      <c r="B10" s="203"/>
    </row>
    <row r="11" s="231" customFormat="1" ht="24" customHeight="1" spans="1:2">
      <c r="A11" s="186" t="s">
        <v>1442</v>
      </c>
      <c r="B11" s="175"/>
    </row>
    <row r="12" s="231" customFormat="1" ht="24" customHeight="1" spans="1:2">
      <c r="A12" s="202" t="s">
        <v>1443</v>
      </c>
      <c r="B12" s="203"/>
    </row>
    <row r="13" s="197" customFormat="1" ht="24" customHeight="1" spans="1:2">
      <c r="A13" s="202" t="s">
        <v>1444</v>
      </c>
      <c r="B13" s="203"/>
    </row>
    <row r="14" s="197" customFormat="1" ht="24" customHeight="1" spans="1:2">
      <c r="A14" s="202" t="s">
        <v>1445</v>
      </c>
      <c r="B14" s="203"/>
    </row>
    <row r="15" s="232" customFormat="1" ht="24" customHeight="1" spans="1:2">
      <c r="A15" s="171" t="s">
        <v>1440</v>
      </c>
      <c r="B15" s="203"/>
    </row>
    <row r="16" s="197" customFormat="1" ht="24" customHeight="1" spans="1:2">
      <c r="A16" s="171" t="s">
        <v>1446</v>
      </c>
      <c r="B16" s="203"/>
    </row>
    <row r="17" s="232" customFormat="1" ht="24" customHeight="1" spans="1:2">
      <c r="A17" s="186" t="s">
        <v>1447</v>
      </c>
      <c r="B17" s="175"/>
    </row>
    <row r="18" s="197" customFormat="1" ht="24" customHeight="1" spans="1:2">
      <c r="A18" s="202" t="s">
        <v>1448</v>
      </c>
      <c r="B18" s="203"/>
    </row>
    <row r="19" s="232" customFormat="1" ht="24" customHeight="1" spans="1:2">
      <c r="A19" s="186" t="s">
        <v>1449</v>
      </c>
      <c r="B19" s="175">
        <f>SUM(B20)</f>
        <v>0</v>
      </c>
    </row>
    <row r="20" s="197" customFormat="1" ht="24" customHeight="1" spans="1:2">
      <c r="A20" s="171" t="s">
        <v>1450</v>
      </c>
      <c r="B20" s="203"/>
    </row>
    <row r="21" s="197" customFormat="1" ht="24" customHeight="1" spans="1:2">
      <c r="A21" s="172"/>
      <c r="B21" s="173"/>
    </row>
    <row r="22" s="197" customFormat="1" ht="24" customHeight="1" spans="1:2">
      <c r="A22" s="174" t="s">
        <v>1451</v>
      </c>
      <c r="B22" s="175">
        <f>B19+B17+B11+B5</f>
        <v>0</v>
      </c>
    </row>
    <row r="23" ht="24" customHeight="1" spans="2:2">
      <c r="B23" s="237"/>
    </row>
    <row r="24" ht="24" customHeight="1" spans="2:2">
      <c r="B24" s="237"/>
    </row>
    <row r="25" ht="24" customHeight="1" spans="2:2">
      <c r="B25" s="238"/>
    </row>
    <row r="26" ht="24" customHeight="1" spans="2:2">
      <c r="B26" s="238"/>
    </row>
    <row r="27" ht="24" customHeight="1" spans="2:2">
      <c r="B27" s="238"/>
    </row>
    <row r="28" ht="24" customHeight="1" spans="1:2">
      <c r="A28" s="239"/>
      <c r="B28" s="238"/>
    </row>
    <row r="29" ht="24" customHeight="1" spans="2:2">
      <c r="B29" s="238"/>
    </row>
    <row r="30" ht="24" customHeight="1" spans="2:2">
      <c r="B30" s="238"/>
    </row>
    <row r="31" ht="24" customHeight="1" spans="2:2">
      <c r="B31" s="238"/>
    </row>
    <row r="32" ht="24" customHeight="1" spans="2:2">
      <c r="B32" s="238"/>
    </row>
    <row r="33" ht="24" customHeight="1" spans="2:2">
      <c r="B33" s="238"/>
    </row>
    <row r="34" ht="24" customHeight="1" spans="1:2">
      <c r="A34" s="240"/>
      <c r="B34" s="237"/>
    </row>
    <row r="35" ht="24" customHeight="1" spans="2:2">
      <c r="B35" s="237"/>
    </row>
    <row r="36" ht="24" customHeight="1" spans="2:2">
      <c r="B36" s="238"/>
    </row>
    <row r="37" ht="24" customHeight="1" spans="2:2">
      <c r="B37" s="238"/>
    </row>
    <row r="38" ht="24" customHeight="1" spans="2:2">
      <c r="B38" s="237"/>
    </row>
    <row r="39" ht="24" customHeight="1" spans="2:2">
      <c r="B39" s="238"/>
    </row>
    <row r="40" ht="24" customHeight="1" spans="1:2">
      <c r="A40" s="240"/>
      <c r="B40" s="237"/>
    </row>
    <row r="41" ht="24" customHeight="1" spans="2:2">
      <c r="B41" s="237"/>
    </row>
    <row r="42" ht="24" customHeight="1" spans="2:2">
      <c r="B42" s="238"/>
    </row>
    <row r="43" ht="24" customHeight="1" spans="2:2">
      <c r="B43" s="238"/>
    </row>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zoomScaleSheetLayoutView="100" workbookViewId="0">
      <selection activeCell="G11" sqref="G11"/>
    </sheetView>
  </sheetViews>
  <sheetFormatPr defaultColWidth="8.875" defaultRowHeight="15.6" outlineLevelCol="3"/>
  <cols>
    <col min="1" max="1" width="28.625" style="179" customWidth="1"/>
    <col min="2" max="2" width="12.625" style="179" customWidth="1"/>
    <col min="3" max="3" width="28.625" style="179" customWidth="1"/>
    <col min="4" max="4" width="12.625" style="179" customWidth="1"/>
    <col min="5" max="24" width="9" style="179"/>
    <col min="25" max="16384" width="8.875" style="179"/>
  </cols>
  <sheetData>
    <row r="1" s="116" customFormat="1" ht="24" customHeight="1" spans="1:2">
      <c r="A1" s="124" t="s">
        <v>51</v>
      </c>
      <c r="B1" s="125"/>
    </row>
    <row r="2" s="176" customFormat="1" ht="42" customHeight="1" spans="1:4">
      <c r="A2" s="180" t="s">
        <v>50</v>
      </c>
      <c r="B2" s="224"/>
      <c r="C2" s="224"/>
      <c r="D2" s="224"/>
    </row>
    <row r="3" s="177" customFormat="1" ht="27" customHeight="1" spans="2:4">
      <c r="B3" s="181"/>
      <c r="C3" s="181"/>
      <c r="D3" s="181" t="s">
        <v>97</v>
      </c>
    </row>
    <row r="4" s="178" customFormat="1" ht="30" customHeight="1" spans="1:4">
      <c r="A4" s="182" t="s">
        <v>159</v>
      </c>
      <c r="B4" s="183" t="s">
        <v>99</v>
      </c>
      <c r="C4" s="182" t="s">
        <v>160</v>
      </c>
      <c r="D4" s="183" t="s">
        <v>99</v>
      </c>
    </row>
    <row r="5" s="178" customFormat="1" ht="24" customHeight="1" spans="1:4">
      <c r="A5" s="184" t="s">
        <v>1452</v>
      </c>
      <c r="B5" s="185"/>
      <c r="C5" s="186" t="s">
        <v>1453</v>
      </c>
      <c r="D5" s="225">
        <v>2</v>
      </c>
    </row>
    <row r="6" s="178" customFormat="1" ht="24" customHeight="1" spans="1:4">
      <c r="A6" s="184" t="s">
        <v>163</v>
      </c>
      <c r="B6" s="185">
        <f>SUM(B7:B8)</f>
        <v>21</v>
      </c>
      <c r="C6" s="184" t="s">
        <v>164</v>
      </c>
      <c r="D6" s="225">
        <f>SUM(D7:D8)</f>
        <v>19</v>
      </c>
    </row>
    <row r="7" ht="24" customHeight="1" spans="1:4">
      <c r="A7" s="187" t="s">
        <v>1454</v>
      </c>
      <c r="B7" s="173">
        <v>20</v>
      </c>
      <c r="C7" s="187" t="s">
        <v>1455</v>
      </c>
      <c r="D7" s="226"/>
    </row>
    <row r="8" ht="24" customHeight="1" spans="1:4">
      <c r="A8" s="187" t="s">
        <v>1456</v>
      </c>
      <c r="B8" s="173">
        <v>1</v>
      </c>
      <c r="C8" s="188" t="s">
        <v>1457</v>
      </c>
      <c r="D8" s="226">
        <v>19</v>
      </c>
    </row>
    <row r="9" ht="24" customHeight="1" spans="1:4">
      <c r="A9" s="189"/>
      <c r="B9" s="190"/>
      <c r="C9" s="191"/>
      <c r="D9" s="227"/>
    </row>
    <row r="10" ht="24" customHeight="1" spans="1:4">
      <c r="A10" s="192" t="s">
        <v>209</v>
      </c>
      <c r="B10" s="193">
        <f>B5+B6</f>
        <v>21</v>
      </c>
      <c r="C10" s="192" t="s">
        <v>210</v>
      </c>
      <c r="D10" s="193">
        <f>D5+D6</f>
        <v>21</v>
      </c>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Y95"/>
  <sheetViews>
    <sheetView showZeros="0" view="pageBreakPreview" zoomScaleNormal="100" zoomScaleSheetLayoutView="100" workbookViewId="0">
      <selection activeCell="D4" sqref="D4"/>
    </sheetView>
  </sheetViews>
  <sheetFormatPr defaultColWidth="8.875" defaultRowHeight="15.6"/>
  <cols>
    <col min="1" max="1" width="44.875" style="211" customWidth="1"/>
    <col min="2" max="2" width="27.9" style="212" customWidth="1"/>
    <col min="3" max="17" width="9" style="212"/>
    <col min="18" max="209" width="8.875" style="212"/>
    <col min="210" max="232" width="9" style="212"/>
    <col min="233" max="241" width="9" style="198"/>
    <col min="242" max="16384" width="8.875" style="198"/>
  </cols>
  <sheetData>
    <row r="1" s="116" customFormat="1" ht="24" customHeight="1" spans="1:1">
      <c r="A1" s="124" t="s">
        <v>53</v>
      </c>
    </row>
    <row r="2" s="208" customFormat="1" ht="42" customHeight="1" spans="1:233">
      <c r="A2" s="213" t="s">
        <v>52</v>
      </c>
      <c r="B2" s="213"/>
      <c r="HY2" s="194"/>
    </row>
    <row r="3" s="200" customFormat="1" ht="27" customHeight="1" spans="1:233">
      <c r="A3" s="214"/>
      <c r="B3" s="195" t="s">
        <v>97</v>
      </c>
      <c r="HY3" s="195"/>
    </row>
    <row r="4" s="209" customFormat="1" ht="30" customHeight="1" spans="1:233">
      <c r="A4" s="215" t="s">
        <v>1412</v>
      </c>
      <c r="B4" s="183" t="s">
        <v>99</v>
      </c>
      <c r="HY4" s="222"/>
    </row>
    <row r="5" s="210" customFormat="1" ht="23" customHeight="1" spans="1:233">
      <c r="A5" s="204" t="s">
        <v>1413</v>
      </c>
      <c r="B5" s="185">
        <f>SUM(B6:B10)</f>
        <v>0</v>
      </c>
      <c r="HY5" s="223"/>
    </row>
    <row r="6" s="210" customFormat="1" ht="23" customHeight="1" spans="1:233">
      <c r="A6" s="216" t="s">
        <v>1458</v>
      </c>
      <c r="B6" s="185"/>
      <c r="HY6" s="223"/>
    </row>
    <row r="7" s="210" customFormat="1" ht="23" customHeight="1" spans="1:233">
      <c r="A7" s="216" t="s">
        <v>1415</v>
      </c>
      <c r="B7" s="173"/>
      <c r="HY7" s="223"/>
    </row>
    <row r="8" s="210" customFormat="1" ht="23" customHeight="1" spans="1:233">
      <c r="A8" s="216" t="s">
        <v>1416</v>
      </c>
      <c r="B8" s="173"/>
      <c r="HY8" s="223"/>
    </row>
    <row r="9" s="210" customFormat="1" ht="23" customHeight="1" spans="1:233">
      <c r="A9" s="216" t="s">
        <v>1417</v>
      </c>
      <c r="B9" s="173"/>
      <c r="HY9" s="223"/>
    </row>
    <row r="10" s="210" customFormat="1" ht="23" customHeight="1" spans="1:233">
      <c r="A10" s="216" t="s">
        <v>1418</v>
      </c>
      <c r="B10" s="173"/>
      <c r="HY10" s="223"/>
    </row>
    <row r="11" s="210" customFormat="1" ht="23" customHeight="1" spans="1:233">
      <c r="A11" s="204" t="s">
        <v>1419</v>
      </c>
      <c r="B11" s="185"/>
      <c r="HY11" s="223"/>
    </row>
    <row r="12" s="210" customFormat="1" ht="23" customHeight="1" spans="1:233">
      <c r="A12" s="216" t="s">
        <v>1420</v>
      </c>
      <c r="B12" s="173"/>
      <c r="HY12" s="223"/>
    </row>
    <row r="13" s="210" customFormat="1" ht="23" customHeight="1" spans="1:233">
      <c r="A13" s="216" t="s">
        <v>1421</v>
      </c>
      <c r="B13" s="173"/>
      <c r="HY13" s="223"/>
    </row>
    <row r="14" s="210" customFormat="1" ht="23" customHeight="1" spans="1:233">
      <c r="A14" s="216" t="s">
        <v>1422</v>
      </c>
      <c r="B14" s="173"/>
      <c r="HY14" s="223"/>
    </row>
    <row r="15" s="210" customFormat="1" ht="23" customHeight="1" spans="1:233">
      <c r="A15" s="217" t="s">
        <v>1423</v>
      </c>
      <c r="B15" s="173"/>
      <c r="HY15" s="223"/>
    </row>
    <row r="16" s="210" customFormat="1" ht="23" customHeight="1" spans="1:233">
      <c r="A16" s="204" t="s">
        <v>1424</v>
      </c>
      <c r="B16" s="185"/>
      <c r="HY16" s="223"/>
    </row>
    <row r="17" s="210" customFormat="1" ht="23" customHeight="1" spans="1:233">
      <c r="A17" s="216" t="s">
        <v>1425</v>
      </c>
      <c r="B17" s="173"/>
      <c r="HY17" s="223"/>
    </row>
    <row r="18" s="210" customFormat="1" ht="23" customHeight="1" spans="1:233">
      <c r="A18" s="216" t="s">
        <v>1426</v>
      </c>
      <c r="B18" s="173"/>
      <c r="HY18" s="223"/>
    </row>
    <row r="19" s="210" customFormat="1" ht="23" customHeight="1" spans="1:233">
      <c r="A19" s="216" t="s">
        <v>1427</v>
      </c>
      <c r="B19" s="173"/>
      <c r="HY19" s="223"/>
    </row>
    <row r="20" s="210" customFormat="1" ht="23" customHeight="1" spans="1:233">
      <c r="A20" s="216" t="s">
        <v>1417</v>
      </c>
      <c r="B20" s="173"/>
      <c r="HY20" s="223"/>
    </row>
    <row r="21" s="210" customFormat="1" ht="23" customHeight="1" spans="1:233">
      <c r="A21" s="216" t="s">
        <v>1428</v>
      </c>
      <c r="B21" s="173"/>
      <c r="HY21" s="223"/>
    </row>
    <row r="22" s="210" customFormat="1" ht="23" customHeight="1" spans="1:233">
      <c r="A22" s="204" t="s">
        <v>1429</v>
      </c>
      <c r="B22" s="185"/>
      <c r="HY22" s="223"/>
    </row>
    <row r="23" s="210" customFormat="1" ht="23" customHeight="1" spans="1:233">
      <c r="A23" s="218" t="s">
        <v>1430</v>
      </c>
      <c r="B23" s="173"/>
      <c r="HY23" s="223"/>
    </row>
    <row r="24" s="210" customFormat="1" ht="23" customHeight="1" spans="1:233">
      <c r="A24" s="218" t="s">
        <v>1431</v>
      </c>
      <c r="B24" s="173"/>
      <c r="HY24" s="223"/>
    </row>
    <row r="25" s="210" customFormat="1" ht="23" customHeight="1" spans="1:233">
      <c r="A25" s="218" t="s">
        <v>1432</v>
      </c>
      <c r="B25" s="173"/>
      <c r="HY25" s="223"/>
    </row>
    <row r="26" s="210" customFormat="1" ht="23" customHeight="1" spans="1:233">
      <c r="A26" s="204" t="s">
        <v>1433</v>
      </c>
      <c r="B26" s="185">
        <f>SUM(B27)</f>
        <v>0</v>
      </c>
      <c r="HY26" s="223"/>
    </row>
    <row r="27" s="210" customFormat="1" ht="23" customHeight="1" spans="1:233">
      <c r="A27" s="216" t="s">
        <v>1434</v>
      </c>
      <c r="B27" s="173"/>
      <c r="HY27" s="223"/>
    </row>
    <row r="28" s="210" customFormat="1" ht="23" customHeight="1" spans="1:233">
      <c r="A28" s="219"/>
      <c r="B28" s="220"/>
      <c r="HY28" s="223"/>
    </row>
    <row r="29" s="210" customFormat="1" ht="23" customHeight="1" spans="1:233">
      <c r="A29" s="221" t="s">
        <v>1435</v>
      </c>
      <c r="B29" s="220">
        <f>B26+B22+B16+B11+B5</f>
        <v>0</v>
      </c>
      <c r="HY29" s="223"/>
    </row>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8"/>
  <sheetViews>
    <sheetView showZeros="0" view="pageBreakPreview" zoomScaleNormal="100" zoomScaleSheetLayoutView="100" workbookViewId="0">
      <selection activeCell="D2" sqref="D2"/>
    </sheetView>
  </sheetViews>
  <sheetFormatPr defaultColWidth="8.875" defaultRowHeight="15.6" outlineLevelCol="4"/>
  <cols>
    <col min="1" max="1" width="43.625" style="198" customWidth="1"/>
    <col min="2" max="2" width="29.9" style="198" customWidth="1"/>
    <col min="3" max="19" width="9" style="198"/>
    <col min="20" max="16384" width="8.875" style="198"/>
  </cols>
  <sheetData>
    <row r="1" s="116" customFormat="1" ht="24" customHeight="1" spans="1:1">
      <c r="A1" s="124" t="s">
        <v>55</v>
      </c>
    </row>
    <row r="2" s="194" customFormat="1" ht="42" customHeight="1" spans="1:5">
      <c r="A2" s="165" t="s">
        <v>54</v>
      </c>
      <c r="B2" s="166"/>
      <c r="E2" s="199"/>
    </row>
    <row r="3" s="195" customFormat="1" ht="27" customHeight="1" spans="1:2">
      <c r="A3" s="200"/>
      <c r="B3" s="195" t="s">
        <v>97</v>
      </c>
    </row>
    <row r="4" s="196" customFormat="1" ht="30" customHeight="1" spans="1:2">
      <c r="A4" s="167" t="s">
        <v>1400</v>
      </c>
      <c r="B4" s="183" t="s">
        <v>99</v>
      </c>
    </row>
    <row r="5" s="196" customFormat="1" ht="24" customHeight="1" spans="1:2">
      <c r="A5" s="186" t="s">
        <v>1436</v>
      </c>
      <c r="B5" s="175"/>
    </row>
    <row r="6" s="196" customFormat="1" ht="24" customHeight="1" spans="1:2">
      <c r="A6" s="201" t="s">
        <v>1459</v>
      </c>
      <c r="B6" s="175"/>
    </row>
    <row r="7" ht="24" customHeight="1" spans="1:2">
      <c r="A7" s="202" t="s">
        <v>1438</v>
      </c>
      <c r="B7" s="203"/>
    </row>
    <row r="8" ht="24" customHeight="1" spans="1:2">
      <c r="A8" s="202" t="s">
        <v>1439</v>
      </c>
      <c r="B8" s="203"/>
    </row>
    <row r="9" ht="24" customHeight="1" spans="1:2">
      <c r="A9" s="202" t="s">
        <v>1440</v>
      </c>
      <c r="B9" s="203"/>
    </row>
    <row r="10" ht="24" customHeight="1" spans="1:2">
      <c r="A10" s="202" t="s">
        <v>1441</v>
      </c>
      <c r="B10" s="203"/>
    </row>
    <row r="11" ht="24" customHeight="1" spans="1:2">
      <c r="A11" s="186" t="s">
        <v>1442</v>
      </c>
      <c r="B11" s="175"/>
    </row>
    <row r="12" ht="24" customHeight="1" spans="1:2">
      <c r="A12" s="202" t="s">
        <v>1443</v>
      </c>
      <c r="B12" s="203"/>
    </row>
    <row r="13" ht="24" customHeight="1" spans="1:2">
      <c r="A13" s="202" t="s">
        <v>1444</v>
      </c>
      <c r="B13" s="203"/>
    </row>
    <row r="14" ht="24" customHeight="1" spans="1:2">
      <c r="A14" s="202" t="s">
        <v>1445</v>
      </c>
      <c r="B14" s="203"/>
    </row>
    <row r="15" ht="24" customHeight="1" spans="1:2">
      <c r="A15" s="171" t="s">
        <v>1440</v>
      </c>
      <c r="B15" s="203"/>
    </row>
    <row r="16" ht="24" customHeight="1" spans="1:2">
      <c r="A16" s="171" t="s">
        <v>1446</v>
      </c>
      <c r="B16" s="203"/>
    </row>
    <row r="17" ht="24" customHeight="1" spans="1:2">
      <c r="A17" s="186" t="s">
        <v>1447</v>
      </c>
      <c r="B17" s="175"/>
    </row>
    <row r="18" ht="24" customHeight="1" spans="1:2">
      <c r="A18" s="202" t="s">
        <v>1448</v>
      </c>
      <c r="B18" s="203"/>
    </row>
    <row r="19" ht="24" customHeight="1" spans="1:2">
      <c r="A19" s="186" t="s">
        <v>1449</v>
      </c>
      <c r="B19" s="175">
        <f>SUM(B20)</f>
        <v>0</v>
      </c>
    </row>
    <row r="20" ht="24" customHeight="1" spans="1:2">
      <c r="A20" s="171" t="s">
        <v>1450</v>
      </c>
      <c r="B20" s="203"/>
    </row>
    <row r="21" customFormat="1" ht="23.5" customHeight="1" spans="1:2">
      <c r="A21" s="204"/>
      <c r="B21" s="205"/>
    </row>
    <row r="22" customFormat="1" ht="23.5" customHeight="1" spans="1:2">
      <c r="A22" s="206"/>
      <c r="B22" s="207"/>
    </row>
    <row r="23" customFormat="1" ht="23.5" customHeight="1" spans="1:2">
      <c r="A23" s="206"/>
      <c r="B23" s="173"/>
    </row>
    <row r="24" s="197" customFormat="1" ht="24" customHeight="1" spans="1:2">
      <c r="A24" s="172"/>
      <c r="B24" s="173"/>
    </row>
    <row r="25" ht="24" customHeight="1" spans="1:2">
      <c r="A25" s="174" t="s">
        <v>1451</v>
      </c>
      <c r="B25" s="175">
        <f>B5+B11+B17+B19+B21</f>
        <v>0</v>
      </c>
    </row>
    <row r="26" ht="24" customHeight="1" spans="1:1">
      <c r="A26" s="196"/>
    </row>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1">
    <mergeCell ref="A2:B2"/>
  </mergeCells>
  <printOptions horizontalCentered="1"/>
  <pageMargins left="0.590277777777778" right="0.590277777777778" top="0.786805555555556" bottom="0.786805555555556" header="0.5" footer="0.5"/>
  <pageSetup paperSize="9" orientation="portrait" horizont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zoomScaleSheetLayoutView="100" workbookViewId="0">
      <selection activeCell="A1" sqref="A1"/>
    </sheetView>
  </sheetViews>
  <sheetFormatPr defaultColWidth="8.875" defaultRowHeight="15.6" outlineLevelCol="3"/>
  <cols>
    <col min="1" max="1" width="32.625" style="179" customWidth="1"/>
    <col min="2" max="2" width="12.625" style="179" customWidth="1"/>
    <col min="3" max="3" width="32.625" style="179" customWidth="1"/>
    <col min="4" max="4" width="12.625" style="179" customWidth="1"/>
    <col min="5" max="19" width="9" style="179"/>
    <col min="20" max="16384" width="8.875" style="179"/>
  </cols>
  <sheetData>
    <row r="1" s="116" customFormat="1" ht="24" customHeight="1" spans="1:2">
      <c r="A1" s="124" t="s">
        <v>57</v>
      </c>
      <c r="B1" s="125"/>
    </row>
    <row r="2" s="176" customFormat="1" ht="42" customHeight="1" spans="1:4">
      <c r="A2" s="180" t="s">
        <v>56</v>
      </c>
      <c r="B2" s="180"/>
      <c r="C2" s="180"/>
      <c r="D2" s="180"/>
    </row>
    <row r="3" s="177" customFormat="1" ht="27" customHeight="1" spans="2:4">
      <c r="B3" s="181"/>
      <c r="C3" s="181"/>
      <c r="D3" s="181" t="s">
        <v>97</v>
      </c>
    </row>
    <row r="4" s="178" customFormat="1" ht="30" customHeight="1" spans="1:4">
      <c r="A4" s="182" t="s">
        <v>159</v>
      </c>
      <c r="B4" s="183" t="s">
        <v>99</v>
      </c>
      <c r="C4" s="182" t="s">
        <v>160</v>
      </c>
      <c r="D4" s="183" t="s">
        <v>99</v>
      </c>
    </row>
    <row r="5" s="178" customFormat="1" ht="24" customHeight="1" spans="1:4">
      <c r="A5" s="184" t="s">
        <v>1452</v>
      </c>
      <c r="B5" s="185"/>
      <c r="C5" s="186" t="s">
        <v>1453</v>
      </c>
      <c r="D5" s="185">
        <v>2</v>
      </c>
    </row>
    <row r="6" s="178" customFormat="1" ht="24" customHeight="1" spans="1:4">
      <c r="A6" s="184" t="s">
        <v>163</v>
      </c>
      <c r="B6" s="185">
        <f>SUM(B7:B9)</f>
        <v>21</v>
      </c>
      <c r="C6" s="184" t="s">
        <v>164</v>
      </c>
      <c r="D6" s="185">
        <f>SUM(D7:D9)</f>
        <v>19</v>
      </c>
    </row>
    <row r="7" ht="24" customHeight="1" spans="1:4">
      <c r="A7" s="187" t="s">
        <v>1454</v>
      </c>
      <c r="B7" s="173">
        <v>20</v>
      </c>
      <c r="C7" s="188" t="s">
        <v>1460</v>
      </c>
      <c r="D7" s="173"/>
    </row>
    <row r="8" ht="24" customHeight="1" spans="1:4">
      <c r="A8" s="187" t="s">
        <v>1461</v>
      </c>
      <c r="B8" s="173"/>
      <c r="C8" s="187" t="s">
        <v>1455</v>
      </c>
      <c r="D8" s="173"/>
    </row>
    <row r="9" ht="24" customHeight="1" spans="1:4">
      <c r="A9" s="187" t="s">
        <v>1456</v>
      </c>
      <c r="B9" s="173">
        <v>1</v>
      </c>
      <c r="C9" s="188" t="s">
        <v>1457</v>
      </c>
      <c r="D9" s="173">
        <v>19</v>
      </c>
    </row>
    <row r="10" ht="24" customHeight="1" spans="1:4">
      <c r="A10" s="189"/>
      <c r="B10" s="190"/>
      <c r="C10" s="191"/>
      <c r="D10" s="190"/>
    </row>
    <row r="11" ht="24" customHeight="1" spans="1:4">
      <c r="A11" s="192" t="s">
        <v>209</v>
      </c>
      <c r="B11" s="193">
        <f>B5+B6</f>
        <v>21</v>
      </c>
      <c r="C11" s="192" t="s">
        <v>210</v>
      </c>
      <c r="D11" s="193">
        <f>D5+D6</f>
        <v>21</v>
      </c>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scale="93" fitToHeight="0" orientation="portrait" horizont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7"/>
  <sheetViews>
    <sheetView view="pageBreakPreview" zoomScaleNormal="100" zoomScaleSheetLayoutView="100" workbookViewId="0">
      <selection activeCell="D9" sqref="D9"/>
    </sheetView>
  </sheetViews>
  <sheetFormatPr defaultColWidth="9" defaultRowHeight="14.4" outlineLevelCol="1"/>
  <cols>
    <col min="1" max="1" width="53" style="164" customWidth="1"/>
    <col min="2" max="2" width="35.7" style="164" customWidth="1"/>
    <col min="3" max="30" width="9" style="164"/>
    <col min="31" max="16383" width="60.625" style="164"/>
    <col min="16384" max="16384" width="9" style="164"/>
  </cols>
  <sheetData>
    <row r="1" s="116" customFormat="1" ht="24" customHeight="1" spans="1:1">
      <c r="A1" s="124" t="s">
        <v>59</v>
      </c>
    </row>
    <row r="2" s="162" customFormat="1" ht="60" customHeight="1" spans="1:2">
      <c r="A2" s="165" t="s">
        <v>1462</v>
      </c>
      <c r="B2" s="166"/>
    </row>
    <row r="3" s="163" customFormat="1" ht="27" customHeight="1" spans="2:2">
      <c r="B3" s="163" t="s">
        <v>97</v>
      </c>
    </row>
    <row r="4" ht="36.75" customHeight="1" spans="1:2">
      <c r="A4" s="167" t="s">
        <v>1463</v>
      </c>
      <c r="B4" s="168" t="s">
        <v>99</v>
      </c>
    </row>
    <row r="5" ht="24" customHeight="1" spans="1:2">
      <c r="A5" s="169" t="s">
        <v>1440</v>
      </c>
      <c r="B5" s="170"/>
    </row>
    <row r="6" ht="24" customHeight="1" spans="1:2">
      <c r="A6" s="169" t="s">
        <v>1440</v>
      </c>
      <c r="B6" s="170"/>
    </row>
    <row r="7" ht="24" customHeight="1" spans="1:2">
      <c r="A7" s="171"/>
      <c r="B7" s="170"/>
    </row>
    <row r="8" ht="24" customHeight="1" spans="1:2">
      <c r="A8" s="171"/>
      <c r="B8" s="170"/>
    </row>
    <row r="9" ht="24" customHeight="1" spans="1:2">
      <c r="A9" s="171"/>
      <c r="B9" s="170"/>
    </row>
    <row r="10" ht="24" customHeight="1" spans="1:2">
      <c r="A10" s="171"/>
      <c r="B10" s="170"/>
    </row>
    <row r="11" ht="24" customHeight="1" spans="1:2">
      <c r="A11" s="169"/>
      <c r="B11" s="170"/>
    </row>
    <row r="12" ht="24" customHeight="1" spans="1:2">
      <c r="A12" s="169"/>
      <c r="B12" s="170"/>
    </row>
    <row r="13" ht="24" customHeight="1" spans="1:2">
      <c r="A13" s="172"/>
      <c r="B13" s="173"/>
    </row>
    <row r="14" ht="24" customHeight="1" spans="1:2">
      <c r="A14" s="174" t="s">
        <v>127</v>
      </c>
      <c r="B14" s="175"/>
    </row>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sheetData>
  <mergeCells count="1">
    <mergeCell ref="A2:B2"/>
  </mergeCells>
  <printOptions horizontalCentered="1"/>
  <pageMargins left="0.590277777777778" right="0.590277777777778" top="0.786805555555556" bottom="0.786805555555556" header="0.5" footer="0.5"/>
  <pageSetup paperSize="9" scale="95" orientation="portrait" horizont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00" zoomScaleSheetLayoutView="100" workbookViewId="0">
      <selection activeCell="A6" sqref="A6"/>
    </sheetView>
  </sheetViews>
  <sheetFormatPr defaultColWidth="8.875" defaultRowHeight="15.6"/>
  <cols>
    <col min="1" max="1" width="48.125" style="122" customWidth="1"/>
    <col min="2" max="2" width="32.75" style="122" customWidth="1"/>
    <col min="3" max="3" width="9" style="122"/>
    <col min="4" max="226" width="8.875" style="122"/>
    <col min="227" max="16384" width="8.875" style="123"/>
  </cols>
  <sheetData>
    <row r="1" s="116" customFormat="1" ht="24" customHeight="1" spans="1:2">
      <c r="A1" s="124" t="s">
        <v>62</v>
      </c>
      <c r="B1" s="125"/>
    </row>
    <row r="2" s="157" customFormat="1" ht="53" customHeight="1" spans="1:228">
      <c r="A2" s="158" t="s">
        <v>1464</v>
      </c>
      <c r="B2" s="159"/>
      <c r="HS2" s="117"/>
      <c r="HT2" s="117"/>
    </row>
    <row r="3" s="127" customFormat="1" ht="27" customHeight="1" spans="2:228">
      <c r="B3" s="118" t="s">
        <v>97</v>
      </c>
      <c r="HS3" s="118"/>
      <c r="HT3" s="118"/>
    </row>
    <row r="4" s="150" customFormat="1" ht="30" customHeight="1" spans="1:228">
      <c r="A4" s="160" t="s">
        <v>1400</v>
      </c>
      <c r="B4" s="161" t="s">
        <v>99</v>
      </c>
      <c r="HS4" s="141"/>
      <c r="HT4" s="141"/>
    </row>
    <row r="5" s="150" customFormat="1" ht="24" customHeight="1" spans="1:226">
      <c r="A5" s="144" t="s">
        <v>1465</v>
      </c>
      <c r="B5" s="151">
        <f>SUM(B6:B10)</f>
        <v>0</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c r="BX5" s="122"/>
      <c r="BY5" s="122"/>
      <c r="BZ5" s="122"/>
      <c r="CA5" s="122"/>
      <c r="CB5" s="122"/>
      <c r="CC5" s="122"/>
      <c r="CD5" s="122"/>
      <c r="CE5" s="122"/>
      <c r="CF5" s="122"/>
      <c r="CG5" s="122"/>
      <c r="CH5" s="122"/>
      <c r="CI5" s="122"/>
      <c r="CJ5" s="122"/>
      <c r="CK5" s="122"/>
      <c r="CL5" s="122"/>
      <c r="CM5" s="122"/>
      <c r="CN5" s="122"/>
      <c r="CO5" s="122"/>
      <c r="CP5" s="122"/>
      <c r="CQ5" s="122"/>
      <c r="CR5" s="122"/>
      <c r="CS5" s="122"/>
      <c r="CT5" s="122"/>
      <c r="CU5" s="122"/>
      <c r="CV5" s="122"/>
      <c r="CW5" s="122"/>
      <c r="CX5" s="122"/>
      <c r="CY5" s="122"/>
      <c r="CZ5" s="122"/>
      <c r="DA5" s="122"/>
      <c r="DB5" s="122"/>
      <c r="DC5" s="122"/>
      <c r="DD5" s="122"/>
      <c r="DE5" s="122"/>
      <c r="DF5" s="122"/>
      <c r="DG5" s="122"/>
      <c r="DH5" s="122"/>
      <c r="DI5" s="122"/>
      <c r="DJ5" s="122"/>
      <c r="DK5" s="122"/>
      <c r="DL5" s="122"/>
      <c r="DM5" s="122"/>
      <c r="DN5" s="122"/>
      <c r="DO5" s="122"/>
      <c r="DP5" s="122"/>
      <c r="DQ5" s="122"/>
      <c r="DR5" s="122"/>
      <c r="DS5" s="122"/>
      <c r="DT5" s="122"/>
      <c r="DU5" s="122"/>
      <c r="DV5" s="122"/>
      <c r="DW5" s="122"/>
      <c r="DX5" s="122"/>
      <c r="DY5" s="122"/>
      <c r="DZ5" s="122"/>
      <c r="EA5" s="122"/>
      <c r="EB5" s="122"/>
      <c r="EC5" s="122"/>
      <c r="ED5" s="122"/>
      <c r="EE5" s="122"/>
      <c r="EF5" s="122"/>
      <c r="EG5" s="122"/>
      <c r="EH5" s="122"/>
      <c r="EI5" s="122"/>
      <c r="EJ5" s="122"/>
      <c r="EK5" s="122"/>
      <c r="EL5" s="122"/>
      <c r="EM5" s="122"/>
      <c r="EN5" s="122"/>
      <c r="EO5" s="122"/>
      <c r="EP5" s="122"/>
      <c r="EQ5" s="122"/>
      <c r="ER5" s="122"/>
      <c r="ES5" s="122"/>
      <c r="ET5" s="122"/>
      <c r="EU5" s="122"/>
      <c r="EV5" s="122"/>
      <c r="EW5" s="122"/>
      <c r="EX5" s="122"/>
      <c r="EY5" s="122"/>
      <c r="EZ5" s="122"/>
      <c r="FA5" s="122"/>
      <c r="FB5" s="122"/>
      <c r="FC5" s="122"/>
      <c r="FD5" s="122"/>
      <c r="FE5" s="122"/>
      <c r="FF5" s="122"/>
      <c r="FG5" s="122"/>
      <c r="FH5" s="122"/>
      <c r="FI5" s="122"/>
      <c r="FJ5" s="122"/>
      <c r="FK5" s="122"/>
      <c r="FL5" s="122"/>
      <c r="FM5" s="122"/>
      <c r="FN5" s="122"/>
      <c r="FO5" s="122"/>
      <c r="FP5" s="122"/>
      <c r="FQ5" s="122"/>
      <c r="FR5" s="122"/>
      <c r="FS5" s="122"/>
      <c r="FT5" s="122"/>
      <c r="FU5" s="122"/>
      <c r="FV5" s="122"/>
      <c r="FW5" s="122"/>
      <c r="FX5" s="122"/>
      <c r="FY5" s="122"/>
      <c r="FZ5" s="122"/>
      <c r="GA5" s="122"/>
      <c r="GB5" s="122"/>
      <c r="GC5" s="122"/>
      <c r="GD5" s="122"/>
      <c r="GE5" s="122"/>
      <c r="GF5" s="122"/>
      <c r="GG5" s="122"/>
      <c r="GH5" s="122"/>
      <c r="GI5" s="122"/>
      <c r="GJ5" s="122"/>
      <c r="GK5" s="122"/>
      <c r="GL5" s="122"/>
      <c r="GM5" s="122"/>
      <c r="GN5" s="122"/>
      <c r="GO5" s="122"/>
      <c r="GP5" s="122"/>
      <c r="GQ5" s="122"/>
      <c r="GR5" s="122"/>
      <c r="GS5" s="122"/>
      <c r="GT5" s="122"/>
      <c r="GU5" s="122"/>
      <c r="GV5" s="122"/>
      <c r="GW5" s="122"/>
      <c r="GX5" s="122"/>
      <c r="GY5" s="122"/>
      <c r="GZ5" s="122"/>
      <c r="HA5" s="122"/>
      <c r="HB5" s="122"/>
      <c r="HC5" s="122"/>
      <c r="HD5" s="122"/>
      <c r="HE5" s="122"/>
      <c r="HF5" s="122"/>
      <c r="HG5" s="122"/>
      <c r="HH5" s="122"/>
      <c r="HI5" s="122"/>
      <c r="HJ5" s="122"/>
      <c r="HK5" s="122"/>
      <c r="HL5" s="122"/>
      <c r="HM5" s="122"/>
      <c r="HN5" s="122"/>
      <c r="HO5" s="122"/>
      <c r="HP5" s="122"/>
      <c r="HQ5" s="122"/>
      <c r="HR5" s="122"/>
    </row>
    <row r="6" s="122" customFormat="1" ht="24" customHeight="1" spans="1:228">
      <c r="A6" s="44" t="s">
        <v>1466</v>
      </c>
      <c r="B6" s="148"/>
      <c r="HS6" s="123"/>
      <c r="HT6" s="123"/>
    </row>
    <row r="7" s="122" customFormat="1" ht="24" customHeight="1" spans="1:228">
      <c r="A7" s="133" t="s">
        <v>1467</v>
      </c>
      <c r="B7" s="148"/>
      <c r="HS7" s="123"/>
      <c r="HT7" s="123"/>
    </row>
    <row r="8" s="122" customFormat="1" ht="24" customHeight="1" spans="1:228">
      <c r="A8" s="133" t="s">
        <v>1468</v>
      </c>
      <c r="B8" s="148"/>
      <c r="HS8" s="123"/>
      <c r="HT8" s="123"/>
    </row>
    <row r="9" s="122" customFormat="1" ht="24" customHeight="1" spans="1:228">
      <c r="A9" s="133" t="s">
        <v>1469</v>
      </c>
      <c r="B9" s="148"/>
      <c r="HS9" s="123"/>
      <c r="HT9" s="123"/>
    </row>
    <row r="10" s="122" customFormat="1" ht="24" customHeight="1" spans="1:228">
      <c r="A10" s="152" t="s">
        <v>1470</v>
      </c>
      <c r="B10" s="148"/>
      <c r="HS10" s="123"/>
      <c r="HT10" s="123"/>
    </row>
    <row r="11" s="150" customFormat="1" ht="24" customHeight="1" spans="1:226">
      <c r="A11" s="144" t="s">
        <v>1471</v>
      </c>
      <c r="B11" s="151">
        <f>SUM(B12:B15)</f>
        <v>0</v>
      </c>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c r="CA11" s="122"/>
      <c r="CB11" s="122"/>
      <c r="CC11" s="122"/>
      <c r="CD11" s="122"/>
      <c r="CE11" s="122"/>
      <c r="CF11" s="122"/>
      <c r="CG11" s="122"/>
      <c r="CH11" s="122"/>
      <c r="CI11" s="122"/>
      <c r="CJ11" s="122"/>
      <c r="CK11" s="122"/>
      <c r="CL11" s="122"/>
      <c r="CM11" s="122"/>
      <c r="CN11" s="122"/>
      <c r="CO11" s="122"/>
      <c r="CP11" s="122"/>
      <c r="CQ11" s="122"/>
      <c r="CR11" s="122"/>
      <c r="CS11" s="122"/>
      <c r="CT11" s="122"/>
      <c r="CU11" s="122"/>
      <c r="CV11" s="122"/>
      <c r="CW11" s="122"/>
      <c r="CX11" s="122"/>
      <c r="CY11" s="122"/>
      <c r="CZ11" s="122"/>
      <c r="DA11" s="122"/>
      <c r="DB11" s="122"/>
      <c r="DC11" s="122"/>
      <c r="DD11" s="122"/>
      <c r="DE11" s="122"/>
      <c r="DF11" s="122"/>
      <c r="DG11" s="122"/>
      <c r="DH11" s="122"/>
      <c r="DI11" s="122"/>
      <c r="DJ11" s="122"/>
      <c r="DK11" s="122"/>
      <c r="DL11" s="122"/>
      <c r="DM11" s="122"/>
      <c r="DN11" s="122"/>
      <c r="DO11" s="122"/>
      <c r="DP11" s="122"/>
      <c r="DQ11" s="122"/>
      <c r="DR11" s="122"/>
      <c r="DS11" s="122"/>
      <c r="DT11" s="122"/>
      <c r="DU11" s="122"/>
      <c r="DV11" s="122"/>
      <c r="DW11" s="122"/>
      <c r="DX11" s="122"/>
      <c r="DY11" s="122"/>
      <c r="DZ11" s="122"/>
      <c r="EA11" s="122"/>
      <c r="EB11" s="122"/>
      <c r="EC11" s="122"/>
      <c r="ED11" s="122"/>
      <c r="EE11" s="122"/>
      <c r="EF11" s="122"/>
      <c r="EG11" s="122"/>
      <c r="EH11" s="122"/>
      <c r="EI11" s="122"/>
      <c r="EJ11" s="122"/>
      <c r="EK11" s="122"/>
      <c r="EL11" s="122"/>
      <c r="EM11" s="122"/>
      <c r="EN11" s="122"/>
      <c r="EO11" s="122"/>
      <c r="EP11" s="122"/>
      <c r="EQ11" s="122"/>
      <c r="ER11" s="122"/>
      <c r="ES11" s="122"/>
      <c r="ET11" s="122"/>
      <c r="EU11" s="122"/>
      <c r="EV11" s="122"/>
      <c r="EW11" s="122"/>
      <c r="EX11" s="122"/>
      <c r="EY11" s="122"/>
      <c r="EZ11" s="122"/>
      <c r="FA11" s="122"/>
      <c r="FB11" s="122"/>
      <c r="FC11" s="122"/>
      <c r="FD11" s="122"/>
      <c r="FE11" s="122"/>
      <c r="FF11" s="122"/>
      <c r="FG11" s="122"/>
      <c r="FH11" s="122"/>
      <c r="FI11" s="122"/>
      <c r="FJ11" s="122"/>
      <c r="FK11" s="122"/>
      <c r="FL11" s="122"/>
      <c r="FM11" s="122"/>
      <c r="FN11" s="122"/>
      <c r="FO11" s="122"/>
      <c r="FP11" s="122"/>
      <c r="FQ11" s="122"/>
      <c r="FR11" s="122"/>
      <c r="FS11" s="122"/>
      <c r="FT11" s="122"/>
      <c r="FU11" s="122"/>
      <c r="FV11" s="122"/>
      <c r="FW11" s="122"/>
      <c r="FX11" s="122"/>
      <c r="FY11" s="122"/>
      <c r="FZ11" s="122"/>
      <c r="GA11" s="122"/>
      <c r="GB11" s="122"/>
      <c r="GC11" s="122"/>
      <c r="GD11" s="122"/>
      <c r="GE11" s="122"/>
      <c r="GF11" s="122"/>
      <c r="GG11" s="122"/>
      <c r="GH11" s="122"/>
      <c r="GI11" s="122"/>
      <c r="GJ11" s="122"/>
      <c r="GK11" s="122"/>
      <c r="GL11" s="122"/>
      <c r="GM11" s="122"/>
      <c r="GN11" s="122"/>
      <c r="GO11" s="122"/>
      <c r="GP11" s="122"/>
      <c r="GQ11" s="122"/>
      <c r="GR11" s="122"/>
      <c r="GS11" s="122"/>
      <c r="GT11" s="122"/>
      <c r="GU11" s="122"/>
      <c r="GV11" s="122"/>
      <c r="GW11" s="122"/>
      <c r="GX11" s="122"/>
      <c r="GY11" s="122"/>
      <c r="GZ11" s="122"/>
      <c r="HA11" s="122"/>
      <c r="HB11" s="122"/>
      <c r="HC11" s="122"/>
      <c r="HD11" s="122"/>
      <c r="HE11" s="122"/>
      <c r="HF11" s="122"/>
      <c r="HG11" s="122"/>
      <c r="HH11" s="122"/>
      <c r="HI11" s="122"/>
      <c r="HJ11" s="122"/>
      <c r="HK11" s="122"/>
      <c r="HL11" s="122"/>
      <c r="HM11" s="122"/>
      <c r="HN11" s="122"/>
      <c r="HO11" s="122"/>
      <c r="HP11" s="122"/>
      <c r="HQ11" s="122"/>
      <c r="HR11" s="122"/>
    </row>
    <row r="12" s="122" customFormat="1" ht="24" customHeight="1" spans="1:228">
      <c r="A12" s="44" t="s">
        <v>1472</v>
      </c>
      <c r="B12" s="148"/>
      <c r="HS12" s="123"/>
      <c r="HT12" s="123"/>
    </row>
    <row r="13" s="122" customFormat="1" ht="24" customHeight="1" spans="1:228">
      <c r="A13" s="133" t="s">
        <v>1473</v>
      </c>
      <c r="B13" s="148"/>
      <c r="HS13" s="123"/>
      <c r="HT13" s="123"/>
    </row>
    <row r="14" s="122" customFormat="1" ht="24" customHeight="1" spans="1:228">
      <c r="A14" s="133" t="s">
        <v>1474</v>
      </c>
      <c r="B14" s="148"/>
      <c r="HS14" s="123"/>
      <c r="HT14" s="123"/>
    </row>
    <row r="15" s="122" customFormat="1" ht="24" customHeight="1" spans="1:228">
      <c r="A15" s="133" t="s">
        <v>1475</v>
      </c>
      <c r="B15" s="148"/>
      <c r="HS15" s="123"/>
      <c r="HT15" s="123"/>
    </row>
    <row r="16" s="150" customFormat="1" ht="24" customHeight="1" spans="1:226">
      <c r="A16" s="144" t="s">
        <v>1476</v>
      </c>
      <c r="B16" s="151">
        <f>SUM(B17:B20)</f>
        <v>0</v>
      </c>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c r="BW16" s="122"/>
      <c r="BX16" s="122"/>
      <c r="BY16" s="122"/>
      <c r="BZ16" s="122"/>
      <c r="CA16" s="122"/>
      <c r="CB16" s="122"/>
      <c r="CC16" s="122"/>
      <c r="CD16" s="122"/>
      <c r="CE16" s="122"/>
      <c r="CF16" s="122"/>
      <c r="CG16" s="122"/>
      <c r="CH16" s="122"/>
      <c r="CI16" s="122"/>
      <c r="CJ16" s="122"/>
      <c r="CK16" s="122"/>
      <c r="CL16" s="122"/>
      <c r="CM16" s="122"/>
      <c r="CN16" s="122"/>
      <c r="CO16" s="122"/>
      <c r="CP16" s="122"/>
      <c r="CQ16" s="122"/>
      <c r="CR16" s="122"/>
      <c r="CS16" s="122"/>
      <c r="CT16" s="122"/>
      <c r="CU16" s="122"/>
      <c r="CV16" s="122"/>
      <c r="CW16" s="122"/>
      <c r="CX16" s="122"/>
      <c r="CY16" s="122"/>
      <c r="CZ16" s="122"/>
      <c r="DA16" s="122"/>
      <c r="DB16" s="122"/>
      <c r="DC16" s="122"/>
      <c r="DD16" s="122"/>
      <c r="DE16" s="122"/>
      <c r="DF16" s="122"/>
      <c r="DG16" s="122"/>
      <c r="DH16" s="122"/>
      <c r="DI16" s="122"/>
      <c r="DJ16" s="122"/>
      <c r="DK16" s="122"/>
      <c r="DL16" s="122"/>
      <c r="DM16" s="122"/>
      <c r="DN16" s="122"/>
      <c r="DO16" s="122"/>
      <c r="DP16" s="122"/>
      <c r="DQ16" s="122"/>
      <c r="DR16" s="122"/>
      <c r="DS16" s="122"/>
      <c r="DT16" s="122"/>
      <c r="DU16" s="122"/>
      <c r="DV16" s="122"/>
      <c r="DW16" s="122"/>
      <c r="DX16" s="122"/>
      <c r="DY16" s="122"/>
      <c r="DZ16" s="122"/>
      <c r="EA16" s="122"/>
      <c r="EB16" s="122"/>
      <c r="EC16" s="122"/>
      <c r="ED16" s="122"/>
      <c r="EE16" s="122"/>
      <c r="EF16" s="122"/>
      <c r="EG16" s="122"/>
      <c r="EH16" s="122"/>
      <c r="EI16" s="122"/>
      <c r="EJ16" s="122"/>
      <c r="EK16" s="122"/>
      <c r="EL16" s="122"/>
      <c r="EM16" s="122"/>
      <c r="EN16" s="122"/>
      <c r="EO16" s="122"/>
      <c r="EP16" s="122"/>
      <c r="EQ16" s="122"/>
      <c r="ER16" s="122"/>
      <c r="ES16" s="122"/>
      <c r="ET16" s="122"/>
      <c r="EU16" s="122"/>
      <c r="EV16" s="122"/>
      <c r="EW16" s="122"/>
      <c r="EX16" s="122"/>
      <c r="EY16" s="122"/>
      <c r="EZ16" s="122"/>
      <c r="FA16" s="122"/>
      <c r="FB16" s="122"/>
      <c r="FC16" s="122"/>
      <c r="FD16" s="122"/>
      <c r="FE16" s="122"/>
      <c r="FF16" s="122"/>
      <c r="FG16" s="122"/>
      <c r="FH16" s="122"/>
      <c r="FI16" s="122"/>
      <c r="FJ16" s="122"/>
      <c r="FK16" s="122"/>
      <c r="FL16" s="122"/>
      <c r="FM16" s="122"/>
      <c r="FN16" s="122"/>
      <c r="FO16" s="122"/>
      <c r="FP16" s="122"/>
      <c r="FQ16" s="122"/>
      <c r="FR16" s="122"/>
      <c r="FS16" s="122"/>
      <c r="FT16" s="122"/>
      <c r="FU16" s="122"/>
      <c r="FV16" s="122"/>
      <c r="FW16" s="122"/>
      <c r="FX16" s="122"/>
      <c r="FY16" s="122"/>
      <c r="FZ16" s="122"/>
      <c r="GA16" s="122"/>
      <c r="GB16" s="122"/>
      <c r="GC16" s="122"/>
      <c r="GD16" s="122"/>
      <c r="GE16" s="122"/>
      <c r="GF16" s="122"/>
      <c r="GG16" s="122"/>
      <c r="GH16" s="122"/>
      <c r="GI16" s="122"/>
      <c r="GJ16" s="122"/>
      <c r="GK16" s="122"/>
      <c r="GL16" s="122"/>
      <c r="GM16" s="122"/>
      <c r="GN16" s="122"/>
      <c r="GO16" s="122"/>
      <c r="GP16" s="122"/>
      <c r="GQ16" s="122"/>
      <c r="GR16" s="122"/>
      <c r="GS16" s="122"/>
      <c r="GT16" s="122"/>
      <c r="GU16" s="122"/>
      <c r="GV16" s="122"/>
      <c r="GW16" s="122"/>
      <c r="GX16" s="122"/>
      <c r="GY16" s="122"/>
      <c r="GZ16" s="122"/>
      <c r="HA16" s="122"/>
      <c r="HB16" s="122"/>
      <c r="HC16" s="122"/>
      <c r="HD16" s="122"/>
      <c r="HE16" s="122"/>
      <c r="HF16" s="122"/>
      <c r="HG16" s="122"/>
      <c r="HH16" s="122"/>
      <c r="HI16" s="122"/>
      <c r="HJ16" s="122"/>
      <c r="HK16" s="122"/>
      <c r="HL16" s="122"/>
      <c r="HM16" s="122"/>
      <c r="HN16" s="122"/>
      <c r="HO16" s="122"/>
      <c r="HP16" s="122"/>
      <c r="HQ16" s="122"/>
      <c r="HR16" s="122"/>
    </row>
    <row r="17" s="122" customFormat="1" ht="24" customHeight="1" spans="1:228">
      <c r="A17" s="44" t="s">
        <v>1477</v>
      </c>
      <c r="B17" s="148"/>
      <c r="HS17" s="123"/>
      <c r="HT17" s="123"/>
    </row>
    <row r="18" s="122" customFormat="1" ht="24" customHeight="1" spans="1:228">
      <c r="A18" s="44" t="s">
        <v>1478</v>
      </c>
      <c r="B18" s="148"/>
      <c r="HS18" s="123"/>
      <c r="HT18" s="123"/>
    </row>
    <row r="19" s="122" customFormat="1" ht="24" customHeight="1" spans="1:228">
      <c r="A19" s="44" t="s">
        <v>1479</v>
      </c>
      <c r="B19" s="148"/>
      <c r="HS19" s="123"/>
      <c r="HT19" s="123"/>
    </row>
    <row r="20" s="122" customFormat="1" ht="24" customHeight="1" spans="1:228">
      <c r="A20" s="44" t="s">
        <v>1480</v>
      </c>
      <c r="B20" s="148"/>
      <c r="HS20" s="123"/>
      <c r="HT20" s="123"/>
    </row>
    <row r="21" s="150" customFormat="1" ht="24" customHeight="1" spans="1:226">
      <c r="A21" s="144" t="s">
        <v>1481</v>
      </c>
      <c r="B21" s="151">
        <f>SUM(B22:B26)</f>
        <v>0</v>
      </c>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2"/>
      <c r="BJ21" s="122"/>
      <c r="BK21" s="122"/>
      <c r="BL21" s="122"/>
      <c r="BM21" s="122"/>
      <c r="BN21" s="122"/>
      <c r="BO21" s="122"/>
      <c r="BP21" s="122"/>
      <c r="BQ21" s="122"/>
      <c r="BR21" s="122"/>
      <c r="BS21" s="122"/>
      <c r="BT21" s="122"/>
      <c r="BU21" s="122"/>
      <c r="BV21" s="122"/>
      <c r="BW21" s="122"/>
      <c r="BX21" s="122"/>
      <c r="BY21" s="122"/>
      <c r="BZ21" s="122"/>
      <c r="CA21" s="122"/>
      <c r="CB21" s="122"/>
      <c r="CC21" s="122"/>
      <c r="CD21" s="122"/>
      <c r="CE21" s="122"/>
      <c r="CF21" s="122"/>
      <c r="CG21" s="122"/>
      <c r="CH21" s="122"/>
      <c r="CI21" s="122"/>
      <c r="CJ21" s="122"/>
      <c r="CK21" s="122"/>
      <c r="CL21" s="122"/>
      <c r="CM21" s="122"/>
      <c r="CN21" s="122"/>
      <c r="CO21" s="122"/>
      <c r="CP21" s="122"/>
      <c r="CQ21" s="122"/>
      <c r="CR21" s="122"/>
      <c r="CS21" s="122"/>
      <c r="CT21" s="122"/>
      <c r="CU21" s="122"/>
      <c r="CV21" s="122"/>
      <c r="CW21" s="122"/>
      <c r="CX21" s="122"/>
      <c r="CY21" s="122"/>
      <c r="CZ21" s="122"/>
      <c r="DA21" s="122"/>
      <c r="DB21" s="122"/>
      <c r="DC21" s="122"/>
      <c r="DD21" s="122"/>
      <c r="DE21" s="122"/>
      <c r="DF21" s="122"/>
      <c r="DG21" s="122"/>
      <c r="DH21" s="122"/>
      <c r="DI21" s="122"/>
      <c r="DJ21" s="122"/>
      <c r="DK21" s="122"/>
      <c r="DL21" s="122"/>
      <c r="DM21" s="122"/>
      <c r="DN21" s="122"/>
      <c r="DO21" s="122"/>
      <c r="DP21" s="122"/>
      <c r="DQ21" s="122"/>
      <c r="DR21" s="122"/>
      <c r="DS21" s="122"/>
      <c r="DT21" s="122"/>
      <c r="DU21" s="122"/>
      <c r="DV21" s="122"/>
      <c r="DW21" s="122"/>
      <c r="DX21" s="122"/>
      <c r="DY21" s="122"/>
      <c r="DZ21" s="122"/>
      <c r="EA21" s="122"/>
      <c r="EB21" s="122"/>
      <c r="EC21" s="122"/>
      <c r="ED21" s="122"/>
      <c r="EE21" s="122"/>
      <c r="EF21" s="122"/>
      <c r="EG21" s="122"/>
      <c r="EH21" s="122"/>
      <c r="EI21" s="122"/>
      <c r="EJ21" s="122"/>
      <c r="EK21" s="122"/>
      <c r="EL21" s="122"/>
      <c r="EM21" s="122"/>
      <c r="EN21" s="122"/>
      <c r="EO21" s="122"/>
      <c r="EP21" s="122"/>
      <c r="EQ21" s="122"/>
      <c r="ER21" s="122"/>
      <c r="ES21" s="122"/>
      <c r="ET21" s="122"/>
      <c r="EU21" s="122"/>
      <c r="EV21" s="122"/>
      <c r="EW21" s="122"/>
      <c r="EX21" s="122"/>
      <c r="EY21" s="122"/>
      <c r="EZ21" s="122"/>
      <c r="FA21" s="122"/>
      <c r="FB21" s="122"/>
      <c r="FC21" s="122"/>
      <c r="FD21" s="122"/>
      <c r="FE21" s="122"/>
      <c r="FF21" s="122"/>
      <c r="FG21" s="122"/>
      <c r="FH21" s="122"/>
      <c r="FI21" s="122"/>
      <c r="FJ21" s="122"/>
      <c r="FK21" s="122"/>
      <c r="FL21" s="122"/>
      <c r="FM21" s="122"/>
      <c r="FN21" s="122"/>
      <c r="FO21" s="122"/>
      <c r="FP21" s="122"/>
      <c r="FQ21" s="122"/>
      <c r="FR21" s="122"/>
      <c r="FS21" s="122"/>
      <c r="FT21" s="122"/>
      <c r="FU21" s="122"/>
      <c r="FV21" s="122"/>
      <c r="FW21" s="122"/>
      <c r="FX21" s="122"/>
      <c r="FY21" s="122"/>
      <c r="FZ21" s="122"/>
      <c r="GA21" s="122"/>
      <c r="GB21" s="122"/>
      <c r="GC21" s="122"/>
      <c r="GD21" s="122"/>
      <c r="GE21" s="122"/>
      <c r="GF21" s="122"/>
      <c r="GG21" s="122"/>
      <c r="GH21" s="122"/>
      <c r="GI21" s="122"/>
      <c r="GJ21" s="122"/>
      <c r="GK21" s="122"/>
      <c r="GL21" s="122"/>
      <c r="GM21" s="122"/>
      <c r="GN21" s="122"/>
      <c r="GO21" s="122"/>
      <c r="GP21" s="122"/>
      <c r="GQ21" s="122"/>
      <c r="GR21" s="122"/>
      <c r="GS21" s="122"/>
      <c r="GT21" s="122"/>
      <c r="GU21" s="122"/>
      <c r="GV21" s="122"/>
      <c r="GW21" s="122"/>
      <c r="GX21" s="122"/>
      <c r="GY21" s="122"/>
      <c r="GZ21" s="122"/>
      <c r="HA21" s="122"/>
      <c r="HB21" s="122"/>
      <c r="HC21" s="122"/>
      <c r="HD21" s="122"/>
      <c r="HE21" s="122"/>
      <c r="HF21" s="122"/>
      <c r="HG21" s="122"/>
      <c r="HH21" s="122"/>
      <c r="HI21" s="122"/>
      <c r="HJ21" s="122"/>
      <c r="HK21" s="122"/>
      <c r="HL21" s="122"/>
      <c r="HM21" s="122"/>
      <c r="HN21" s="122"/>
      <c r="HO21" s="122"/>
      <c r="HP21" s="122"/>
      <c r="HQ21" s="122"/>
      <c r="HR21" s="122"/>
    </row>
    <row r="22" s="122" customFormat="1" ht="24" customHeight="1" spans="1:2">
      <c r="A22" s="44" t="s">
        <v>1482</v>
      </c>
      <c r="B22" s="148"/>
    </row>
    <row r="23" s="122" customFormat="1" ht="24" customHeight="1" spans="1:2">
      <c r="A23" s="44" t="s">
        <v>1483</v>
      </c>
      <c r="B23" s="148"/>
    </row>
    <row r="24" s="122" customFormat="1" ht="24" customHeight="1" spans="1:2">
      <c r="A24" s="44" t="s">
        <v>1484</v>
      </c>
      <c r="B24" s="148"/>
    </row>
    <row r="25" s="122" customFormat="1" ht="24" customHeight="1" spans="1:2">
      <c r="A25" s="44" t="s">
        <v>1485</v>
      </c>
      <c r="B25" s="148"/>
    </row>
    <row r="26" s="122" customFormat="1" ht="24" customHeight="1" spans="1:2">
      <c r="A26" s="44" t="s">
        <v>1486</v>
      </c>
      <c r="B26" s="148"/>
    </row>
    <row r="27" s="150" customFormat="1" ht="24" customHeight="1" spans="1:226">
      <c r="A27" s="131" t="s">
        <v>1487</v>
      </c>
      <c r="B27" s="151">
        <f>SUM(B28:B33)</f>
        <v>0</v>
      </c>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122"/>
      <c r="CC27" s="122"/>
      <c r="CD27" s="122"/>
      <c r="CE27" s="122"/>
      <c r="CF27" s="122"/>
      <c r="CG27" s="122"/>
      <c r="CH27" s="122"/>
      <c r="CI27" s="122"/>
      <c r="CJ27" s="122"/>
      <c r="CK27" s="122"/>
      <c r="CL27" s="122"/>
      <c r="CM27" s="122"/>
      <c r="CN27" s="122"/>
      <c r="CO27" s="122"/>
      <c r="CP27" s="122"/>
      <c r="CQ27" s="122"/>
      <c r="CR27" s="122"/>
      <c r="CS27" s="122"/>
      <c r="CT27" s="122"/>
      <c r="CU27" s="122"/>
      <c r="CV27" s="122"/>
      <c r="CW27" s="122"/>
      <c r="CX27" s="122"/>
      <c r="CY27" s="122"/>
      <c r="CZ27" s="122"/>
      <c r="DA27" s="122"/>
      <c r="DB27" s="122"/>
      <c r="DC27" s="122"/>
      <c r="DD27" s="122"/>
      <c r="DE27" s="122"/>
      <c r="DF27" s="122"/>
      <c r="DG27" s="122"/>
      <c r="DH27" s="122"/>
      <c r="DI27" s="122"/>
      <c r="DJ27" s="122"/>
      <c r="DK27" s="122"/>
      <c r="DL27" s="122"/>
      <c r="DM27" s="122"/>
      <c r="DN27" s="122"/>
      <c r="DO27" s="122"/>
      <c r="DP27" s="122"/>
      <c r="DQ27" s="122"/>
      <c r="DR27" s="122"/>
      <c r="DS27" s="122"/>
      <c r="DT27" s="122"/>
      <c r="DU27" s="122"/>
      <c r="DV27" s="122"/>
      <c r="DW27" s="122"/>
      <c r="DX27" s="122"/>
      <c r="DY27" s="122"/>
      <c r="DZ27" s="122"/>
      <c r="EA27" s="122"/>
      <c r="EB27" s="122"/>
      <c r="EC27" s="122"/>
      <c r="ED27" s="122"/>
      <c r="EE27" s="122"/>
      <c r="EF27" s="122"/>
      <c r="EG27" s="122"/>
      <c r="EH27" s="122"/>
      <c r="EI27" s="122"/>
      <c r="EJ27" s="122"/>
      <c r="EK27" s="122"/>
      <c r="EL27" s="122"/>
      <c r="EM27" s="122"/>
      <c r="EN27" s="122"/>
      <c r="EO27" s="122"/>
      <c r="EP27" s="122"/>
      <c r="EQ27" s="122"/>
      <c r="ER27" s="122"/>
      <c r="ES27" s="122"/>
      <c r="ET27" s="122"/>
      <c r="EU27" s="122"/>
      <c r="EV27" s="122"/>
      <c r="EW27" s="122"/>
      <c r="EX27" s="122"/>
      <c r="EY27" s="122"/>
      <c r="EZ27" s="122"/>
      <c r="FA27" s="122"/>
      <c r="FB27" s="122"/>
      <c r="FC27" s="122"/>
      <c r="FD27" s="122"/>
      <c r="FE27" s="122"/>
      <c r="FF27" s="122"/>
      <c r="FG27" s="122"/>
      <c r="FH27" s="122"/>
      <c r="FI27" s="122"/>
      <c r="FJ27" s="122"/>
      <c r="FK27" s="122"/>
      <c r="FL27" s="122"/>
      <c r="FM27" s="122"/>
      <c r="FN27" s="122"/>
      <c r="FO27" s="122"/>
      <c r="FP27" s="122"/>
      <c r="FQ27" s="122"/>
      <c r="FR27" s="122"/>
      <c r="FS27" s="122"/>
      <c r="FT27" s="122"/>
      <c r="FU27" s="122"/>
      <c r="FV27" s="122"/>
      <c r="FW27" s="122"/>
      <c r="FX27" s="122"/>
      <c r="FY27" s="122"/>
      <c r="FZ27" s="122"/>
      <c r="GA27" s="122"/>
      <c r="GB27" s="122"/>
      <c r="GC27" s="122"/>
      <c r="GD27" s="122"/>
      <c r="GE27" s="122"/>
      <c r="GF27" s="122"/>
      <c r="GG27" s="122"/>
      <c r="GH27" s="122"/>
      <c r="GI27" s="122"/>
      <c r="GJ27" s="122"/>
      <c r="GK27" s="122"/>
      <c r="GL27" s="122"/>
      <c r="GM27" s="122"/>
      <c r="GN27" s="122"/>
      <c r="GO27" s="122"/>
      <c r="GP27" s="122"/>
      <c r="GQ27" s="122"/>
      <c r="GR27" s="122"/>
      <c r="GS27" s="122"/>
      <c r="GT27" s="122"/>
      <c r="GU27" s="122"/>
      <c r="GV27" s="122"/>
      <c r="GW27" s="122"/>
      <c r="GX27" s="122"/>
      <c r="GY27" s="122"/>
      <c r="GZ27" s="122"/>
      <c r="HA27" s="122"/>
      <c r="HB27" s="122"/>
      <c r="HC27" s="122"/>
      <c r="HD27" s="122"/>
      <c r="HE27" s="122"/>
      <c r="HF27" s="122"/>
      <c r="HG27" s="122"/>
      <c r="HH27" s="122"/>
      <c r="HI27" s="122"/>
      <c r="HJ27" s="122"/>
      <c r="HK27" s="122"/>
      <c r="HL27" s="122"/>
      <c r="HM27" s="122"/>
      <c r="HN27" s="122"/>
      <c r="HO27" s="122"/>
      <c r="HP27" s="122"/>
      <c r="HQ27" s="122"/>
      <c r="HR27" s="122"/>
    </row>
    <row r="28" s="122" customFormat="1" ht="24" customHeight="1" spans="1:2">
      <c r="A28" s="44" t="s">
        <v>1488</v>
      </c>
      <c r="B28" s="148"/>
    </row>
    <row r="29" s="122" customFormat="1" ht="24" customHeight="1" spans="1:2">
      <c r="A29" s="44" t="s">
        <v>1489</v>
      </c>
      <c r="B29" s="148"/>
    </row>
    <row r="30" s="122" customFormat="1" ht="24" customHeight="1" spans="1:2">
      <c r="A30" s="44" t="s">
        <v>1490</v>
      </c>
      <c r="B30" s="148"/>
    </row>
    <row r="31" s="122" customFormat="1" ht="24" customHeight="1" spans="1:2">
      <c r="A31" s="44" t="s">
        <v>1491</v>
      </c>
      <c r="B31" s="148"/>
    </row>
    <row r="32" s="122" customFormat="1" ht="24" customHeight="1" spans="1:2">
      <c r="A32" s="44" t="s">
        <v>1492</v>
      </c>
      <c r="B32" s="148"/>
    </row>
    <row r="33" s="122" customFormat="1" ht="24" customHeight="1" spans="1:2">
      <c r="A33" s="44" t="s">
        <v>1493</v>
      </c>
      <c r="B33" s="148"/>
    </row>
    <row r="34" s="150" customFormat="1" ht="24" customHeight="1" spans="1:226">
      <c r="A34" s="131" t="s">
        <v>1494</v>
      </c>
      <c r="B34" s="151">
        <f>SUM(B35:B39)</f>
        <v>0</v>
      </c>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c r="DK34" s="122"/>
      <c r="DL34" s="122"/>
      <c r="DM34" s="122"/>
      <c r="DN34" s="122"/>
      <c r="DO34" s="122"/>
      <c r="DP34" s="122"/>
      <c r="DQ34" s="122"/>
      <c r="DR34" s="122"/>
      <c r="DS34" s="122"/>
      <c r="DT34" s="122"/>
      <c r="DU34" s="122"/>
      <c r="DV34" s="122"/>
      <c r="DW34" s="122"/>
      <c r="DX34" s="122"/>
      <c r="DY34" s="122"/>
      <c r="DZ34" s="122"/>
      <c r="EA34" s="122"/>
      <c r="EB34" s="122"/>
      <c r="EC34" s="122"/>
      <c r="ED34" s="122"/>
      <c r="EE34" s="122"/>
      <c r="EF34" s="122"/>
      <c r="EG34" s="122"/>
      <c r="EH34" s="122"/>
      <c r="EI34" s="122"/>
      <c r="EJ34" s="122"/>
      <c r="EK34" s="122"/>
      <c r="EL34" s="122"/>
      <c r="EM34" s="122"/>
      <c r="EN34" s="122"/>
      <c r="EO34" s="122"/>
      <c r="EP34" s="122"/>
      <c r="EQ34" s="122"/>
      <c r="ER34" s="122"/>
      <c r="ES34" s="122"/>
      <c r="ET34" s="122"/>
      <c r="EU34" s="122"/>
      <c r="EV34" s="122"/>
      <c r="EW34" s="122"/>
      <c r="EX34" s="122"/>
      <c r="EY34" s="122"/>
      <c r="EZ34" s="122"/>
      <c r="FA34" s="122"/>
      <c r="FB34" s="122"/>
      <c r="FC34" s="122"/>
      <c r="FD34" s="122"/>
      <c r="FE34" s="122"/>
      <c r="FF34" s="122"/>
      <c r="FG34" s="122"/>
      <c r="FH34" s="122"/>
      <c r="FI34" s="122"/>
      <c r="FJ34" s="122"/>
      <c r="FK34" s="122"/>
      <c r="FL34" s="122"/>
      <c r="FM34" s="122"/>
      <c r="FN34" s="122"/>
      <c r="FO34" s="122"/>
      <c r="FP34" s="122"/>
      <c r="FQ34" s="122"/>
      <c r="FR34" s="122"/>
      <c r="FS34" s="122"/>
      <c r="FT34" s="122"/>
      <c r="FU34" s="122"/>
      <c r="FV34" s="122"/>
      <c r="FW34" s="122"/>
      <c r="FX34" s="122"/>
      <c r="FY34" s="122"/>
      <c r="FZ34" s="122"/>
      <c r="GA34" s="122"/>
      <c r="GB34" s="122"/>
      <c r="GC34" s="122"/>
      <c r="GD34" s="122"/>
      <c r="GE34" s="122"/>
      <c r="GF34" s="122"/>
      <c r="GG34" s="122"/>
      <c r="GH34" s="122"/>
      <c r="GI34" s="122"/>
      <c r="GJ34" s="122"/>
      <c r="GK34" s="122"/>
      <c r="GL34" s="122"/>
      <c r="GM34" s="122"/>
      <c r="GN34" s="122"/>
      <c r="GO34" s="122"/>
      <c r="GP34" s="122"/>
      <c r="GQ34" s="122"/>
      <c r="GR34" s="122"/>
      <c r="GS34" s="122"/>
      <c r="GT34" s="122"/>
      <c r="GU34" s="122"/>
      <c r="GV34" s="122"/>
      <c r="GW34" s="122"/>
      <c r="GX34" s="122"/>
      <c r="GY34" s="122"/>
      <c r="GZ34" s="122"/>
      <c r="HA34" s="122"/>
      <c r="HB34" s="122"/>
      <c r="HC34" s="122"/>
      <c r="HD34" s="122"/>
      <c r="HE34" s="122"/>
      <c r="HF34" s="122"/>
      <c r="HG34" s="122"/>
      <c r="HH34" s="122"/>
      <c r="HI34" s="122"/>
      <c r="HJ34" s="122"/>
      <c r="HK34" s="122"/>
      <c r="HL34" s="122"/>
      <c r="HM34" s="122"/>
      <c r="HN34" s="122"/>
      <c r="HO34" s="122"/>
      <c r="HP34" s="122"/>
      <c r="HQ34" s="122"/>
      <c r="HR34" s="122"/>
    </row>
    <row r="35" s="122" customFormat="1" ht="24" customHeight="1" spans="1:2">
      <c r="A35" s="44" t="s">
        <v>1495</v>
      </c>
      <c r="B35" s="148"/>
    </row>
    <row r="36" s="122" customFormat="1" ht="24" customHeight="1" spans="1:2">
      <c r="A36" s="44" t="s">
        <v>1496</v>
      </c>
      <c r="B36" s="148"/>
    </row>
    <row r="37" s="122" customFormat="1" ht="24" customHeight="1" spans="1:2">
      <c r="A37" s="44" t="s">
        <v>1497</v>
      </c>
      <c r="B37" s="148"/>
    </row>
    <row r="38" s="122" customFormat="1" ht="24" customHeight="1" spans="1:2">
      <c r="A38" s="44" t="s">
        <v>1498</v>
      </c>
      <c r="B38" s="148"/>
    </row>
    <row r="39" s="122" customFormat="1" ht="24" customHeight="1" spans="1:2">
      <c r="A39" s="44" t="s">
        <v>1499</v>
      </c>
      <c r="B39" s="148"/>
    </row>
    <row r="40" s="122" customFormat="1" ht="24" customHeight="1" spans="1:2">
      <c r="A40" s="131" t="s">
        <v>1500</v>
      </c>
      <c r="B40" s="151">
        <f>SUM(B41:B44)</f>
        <v>0</v>
      </c>
    </row>
    <row r="41" s="122" customFormat="1" ht="24" customHeight="1" spans="1:2">
      <c r="A41" s="44" t="s">
        <v>1501</v>
      </c>
      <c r="B41" s="148"/>
    </row>
    <row r="42" s="122" customFormat="1" ht="24" customHeight="1" spans="1:2">
      <c r="A42" s="44" t="s">
        <v>1502</v>
      </c>
      <c r="B42" s="148"/>
    </row>
    <row r="43" s="122" customFormat="1" ht="24" customHeight="1" spans="1:2">
      <c r="A43" s="44" t="s">
        <v>1503</v>
      </c>
      <c r="B43" s="148"/>
    </row>
    <row r="44" s="122" customFormat="1" ht="24" customHeight="1" spans="1:2">
      <c r="A44" s="44" t="s">
        <v>1504</v>
      </c>
      <c r="B44" s="148"/>
    </row>
    <row r="45" s="122" customFormat="1" ht="24" customHeight="1" spans="1:2">
      <c r="A45" s="44"/>
      <c r="B45" s="148"/>
    </row>
    <row r="46" s="122" customFormat="1" ht="24" customHeight="1" spans="1:2">
      <c r="A46" s="149" t="s">
        <v>1505</v>
      </c>
      <c r="B46" s="151">
        <f>B40+B34+B27+B21+B16+B11+B5</f>
        <v>0</v>
      </c>
    </row>
    <row r="47" s="122" customFormat="1" ht="54" customHeight="1" spans="1:256">
      <c r="A47" s="139" t="s">
        <v>1506</v>
      </c>
      <c r="B47" s="139"/>
      <c r="HS47" s="123"/>
      <c r="HT47" s="123"/>
      <c r="HU47" s="123"/>
      <c r="HV47" s="123"/>
      <c r="HW47" s="123"/>
      <c r="HX47" s="123"/>
      <c r="HY47" s="123"/>
      <c r="HZ47" s="123"/>
      <c r="IA47" s="123"/>
      <c r="IB47" s="123"/>
      <c r="IC47" s="123"/>
      <c r="ID47" s="123"/>
      <c r="IE47" s="123"/>
      <c r="IF47" s="123"/>
      <c r="IG47" s="123"/>
      <c r="IH47" s="123"/>
      <c r="II47" s="123"/>
      <c r="IJ47" s="123"/>
      <c r="IK47" s="123"/>
      <c r="IL47" s="123"/>
      <c r="IM47" s="123"/>
      <c r="IN47" s="123"/>
      <c r="IO47" s="123"/>
      <c r="IP47" s="123"/>
      <c r="IQ47" s="123"/>
      <c r="IR47" s="123"/>
      <c r="IS47" s="123"/>
      <c r="IT47" s="123"/>
      <c r="IU47" s="123"/>
      <c r="IV47" s="123"/>
    </row>
    <row r="48" ht="24" customHeight="1"/>
    <row r="49" ht="24" customHeight="1"/>
    <row r="50" ht="24" customHeight="1"/>
    <row r="51" ht="24" customHeight="1"/>
    <row r="52" ht="24" customHeight="1" spans="8:8">
      <c r="H52" s="147"/>
    </row>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7:B47"/>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5"/>
  <sheetViews>
    <sheetView showGridLines="0" showZeros="0" view="pageBreakPreview" zoomScaleNormal="100" zoomScaleSheetLayoutView="100" workbookViewId="0">
      <selection activeCell="B23" sqref="B23:B30"/>
    </sheetView>
  </sheetViews>
  <sheetFormatPr defaultColWidth="9" defaultRowHeight="15" customHeight="1" outlineLevelCol="7"/>
  <cols>
    <col min="1" max="1" width="47.25" style="467" customWidth="1"/>
    <col min="2" max="2" width="39.5" style="467" customWidth="1"/>
    <col min="3" max="3" width="9" style="467"/>
    <col min="4" max="4" width="3.625" style="467" customWidth="1"/>
    <col min="5" max="16384" width="9" style="467"/>
  </cols>
  <sheetData>
    <row r="1" s="307" customFormat="1" ht="24" customHeight="1" spans="1:2">
      <c r="A1" s="312" t="s">
        <v>7</v>
      </c>
      <c r="B1" s="313"/>
    </row>
    <row r="2" s="463" customFormat="1" ht="42" customHeight="1" spans="1:2">
      <c r="A2" s="468" t="s">
        <v>6</v>
      </c>
      <c r="B2" s="468"/>
    </row>
    <row r="3" s="464" customFormat="1" ht="27" customHeight="1" spans="2:2">
      <c r="B3" s="469" t="s">
        <v>97</v>
      </c>
    </row>
    <row r="4" s="465" customFormat="1" ht="30" customHeight="1" spans="1:2">
      <c r="A4" s="265" t="s">
        <v>98</v>
      </c>
      <c r="B4" s="265" t="s">
        <v>99</v>
      </c>
    </row>
    <row r="5" s="362" customFormat="1" ht="24" customHeight="1" spans="1:2">
      <c r="A5" s="472" t="s">
        <v>100</v>
      </c>
      <c r="B5" s="473">
        <f>SUM(B6:B21)</f>
        <v>7266</v>
      </c>
    </row>
    <row r="6" s="362" customFormat="1" ht="24" customHeight="1" spans="1:2">
      <c r="A6" s="474" t="s">
        <v>101</v>
      </c>
      <c r="B6" s="475">
        <v>2339</v>
      </c>
    </row>
    <row r="7" s="362" customFormat="1" ht="24" customHeight="1" spans="1:2">
      <c r="A7" s="474" t="s">
        <v>102</v>
      </c>
      <c r="B7" s="475">
        <v>119</v>
      </c>
    </row>
    <row r="8" s="362" customFormat="1" ht="24" customHeight="1" spans="1:2">
      <c r="A8" s="474" t="s">
        <v>103</v>
      </c>
      <c r="B8" s="506"/>
    </row>
    <row r="9" s="362" customFormat="1" ht="24" customHeight="1" spans="1:8">
      <c r="A9" s="474" t="s">
        <v>104</v>
      </c>
      <c r="B9" s="506">
        <v>183</v>
      </c>
      <c r="H9" s="507"/>
    </row>
    <row r="10" s="362" customFormat="1" ht="24" customHeight="1" spans="1:2">
      <c r="A10" s="474" t="s">
        <v>105</v>
      </c>
      <c r="B10" s="475">
        <v>209</v>
      </c>
    </row>
    <row r="11" s="362" customFormat="1" ht="24" customHeight="1" spans="1:2">
      <c r="A11" s="474" t="s">
        <v>106</v>
      </c>
      <c r="B11" s="475">
        <v>158</v>
      </c>
    </row>
    <row r="12" s="362" customFormat="1" ht="24" customHeight="1" spans="1:2">
      <c r="A12" s="474" t="s">
        <v>107</v>
      </c>
      <c r="B12" s="475">
        <v>330</v>
      </c>
    </row>
    <row r="13" s="362" customFormat="1" ht="24" customHeight="1" spans="1:2">
      <c r="A13" s="474" t="s">
        <v>108</v>
      </c>
      <c r="B13" s="475">
        <v>20</v>
      </c>
    </row>
    <row r="14" s="362" customFormat="1" ht="24" customHeight="1" spans="1:2">
      <c r="A14" s="474" t="s">
        <v>109</v>
      </c>
      <c r="B14" s="475">
        <v>67</v>
      </c>
    </row>
    <row r="15" s="362" customFormat="1" ht="24" customHeight="1" spans="1:2">
      <c r="A15" s="474" t="s">
        <v>110</v>
      </c>
      <c r="B15" s="475">
        <v>82</v>
      </c>
    </row>
    <row r="16" s="362" customFormat="1" ht="24" customHeight="1" spans="1:2">
      <c r="A16" s="474" t="s">
        <v>111</v>
      </c>
      <c r="B16" s="475">
        <v>182</v>
      </c>
    </row>
    <row r="17" s="362" customFormat="1" ht="24" customHeight="1" spans="1:2">
      <c r="A17" s="474" t="s">
        <v>112</v>
      </c>
      <c r="B17" s="475">
        <v>3436</v>
      </c>
    </row>
    <row r="18" s="362" customFormat="1" ht="24" customHeight="1" spans="1:2">
      <c r="A18" s="474" t="s">
        <v>113</v>
      </c>
      <c r="B18" s="475">
        <v>134</v>
      </c>
    </row>
    <row r="19" s="362" customFormat="1" ht="24" customHeight="1" spans="1:2">
      <c r="A19" s="474" t="s">
        <v>114</v>
      </c>
      <c r="B19" s="475"/>
    </row>
    <row r="20" s="362" customFormat="1" ht="24" customHeight="1" spans="1:2">
      <c r="A20" s="474" t="s">
        <v>115</v>
      </c>
      <c r="B20" s="475">
        <v>7</v>
      </c>
    </row>
    <row r="21" s="362" customFormat="1" ht="24" customHeight="1" spans="1:2">
      <c r="A21" s="474" t="s">
        <v>116</v>
      </c>
      <c r="B21" s="475"/>
    </row>
    <row r="22" s="362" customFormat="1" ht="24" customHeight="1" spans="1:2">
      <c r="A22" s="472" t="s">
        <v>117</v>
      </c>
      <c r="B22" s="473">
        <f>SUM(B23:B31)</f>
        <v>7266</v>
      </c>
    </row>
    <row r="23" s="362" customFormat="1" ht="24" customHeight="1" spans="1:2">
      <c r="A23" s="474" t="s">
        <v>118</v>
      </c>
      <c r="B23" s="475">
        <v>816</v>
      </c>
    </row>
    <row r="24" s="362" customFormat="1" ht="24" customHeight="1" spans="1:2">
      <c r="A24" s="474" t="s">
        <v>119</v>
      </c>
      <c r="B24" s="475">
        <v>349</v>
      </c>
    </row>
    <row r="25" s="362" customFormat="1" ht="24" customHeight="1" spans="1:2">
      <c r="A25" s="474" t="s">
        <v>120</v>
      </c>
      <c r="B25" s="475">
        <v>1819</v>
      </c>
    </row>
    <row r="26" s="362" customFormat="1" ht="24" customHeight="1" spans="1:2">
      <c r="A26" s="474" t="s">
        <v>121</v>
      </c>
      <c r="B26" s="475"/>
    </row>
    <row r="27" s="362" customFormat="1" ht="24" customHeight="1" spans="1:2">
      <c r="A27" s="474" t="s">
        <v>122</v>
      </c>
      <c r="B27" s="475">
        <v>4282</v>
      </c>
    </row>
    <row r="28" s="362" customFormat="1" ht="24" customHeight="1" spans="1:2">
      <c r="A28" s="474" t="s">
        <v>123</v>
      </c>
      <c r="B28" s="475"/>
    </row>
    <row r="29" s="362" customFormat="1" ht="24" customHeight="1" spans="1:2">
      <c r="A29" s="474" t="s">
        <v>124</v>
      </c>
      <c r="B29" s="475"/>
    </row>
    <row r="30" s="362" customFormat="1" ht="24" customHeight="1" spans="1:2">
      <c r="A30" s="474" t="s">
        <v>125</v>
      </c>
      <c r="B30" s="475"/>
    </row>
    <row r="31" s="362" customFormat="1" ht="24" customHeight="1" spans="1:2">
      <c r="A31" s="476"/>
      <c r="B31" s="369"/>
    </row>
    <row r="32" s="465" customFormat="1" ht="24" customHeight="1" spans="1:2">
      <c r="A32" s="265" t="s">
        <v>126</v>
      </c>
      <c r="B32" s="473">
        <f>B5+B22</f>
        <v>14532</v>
      </c>
    </row>
    <row r="33" s="505" customFormat="1" ht="24" customHeight="1" spans="1:2">
      <c r="A33" s="508"/>
      <c r="B33" s="508"/>
    </row>
    <row r="34" ht="24" customHeight="1" spans="2:2">
      <c r="B34" s="467">
        <f>B22-SUM(B23:B30)</f>
        <v>0</v>
      </c>
    </row>
    <row r="35" ht="24" customHeight="1" spans="2:2">
      <c r="B35" s="479"/>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2">
    <mergeCell ref="A2:B2"/>
    <mergeCell ref="A33:B33"/>
  </mergeCells>
  <printOptions horizontalCentered="1"/>
  <pageMargins left="0.590277777777778" right="0.590277777777778" top="0.786805555555556" bottom="0.786805555555556" header="0.5" footer="0.5"/>
  <pageSetup paperSize="9" scale="97" orientation="portrait" horizont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15" zoomScaleSheetLayoutView="100" workbookViewId="0">
      <selection activeCell="A5" sqref="A5"/>
    </sheetView>
  </sheetViews>
  <sheetFormatPr defaultColWidth="8.875" defaultRowHeight="15.6"/>
  <cols>
    <col min="1" max="1" width="56" style="122" customWidth="1"/>
    <col min="2" max="2" width="23.375" style="122" customWidth="1"/>
    <col min="3" max="9" width="9" style="122"/>
    <col min="10" max="232" width="8.875" style="122"/>
    <col min="233" max="16384" width="8.875" style="123"/>
  </cols>
  <sheetData>
    <row r="1" s="116" customFormat="1" ht="24" customHeight="1" spans="1:2">
      <c r="A1" s="124" t="s">
        <v>64</v>
      </c>
      <c r="B1" s="125"/>
    </row>
    <row r="2" s="157" customFormat="1" ht="51" customHeight="1" spans="1:228">
      <c r="A2" s="158" t="s">
        <v>1507</v>
      </c>
      <c r="B2" s="159"/>
      <c r="HS2" s="117"/>
      <c r="HT2" s="117"/>
    </row>
    <row r="3" s="127" customFormat="1" ht="27" customHeight="1" spans="2:234">
      <c r="B3" s="118" t="s">
        <v>97</v>
      </c>
      <c r="HY3" s="118"/>
      <c r="HZ3" s="118"/>
    </row>
    <row r="4" s="150" customFormat="1" ht="30" customHeight="1" spans="1:234">
      <c r="A4" s="160" t="s">
        <v>1400</v>
      </c>
      <c r="B4" s="161" t="s">
        <v>99</v>
      </c>
      <c r="HY4" s="141"/>
      <c r="HZ4" s="141"/>
    </row>
    <row r="5" s="122" customFormat="1" ht="24" customHeight="1" spans="1:2">
      <c r="A5" s="144" t="s">
        <v>1508</v>
      </c>
      <c r="B5" s="145">
        <f>SUM(B6:B9)</f>
        <v>0</v>
      </c>
    </row>
    <row r="6" s="122" customFormat="1" ht="24" customHeight="1" spans="1:2">
      <c r="A6" s="44" t="s">
        <v>1509</v>
      </c>
      <c r="B6" s="146"/>
    </row>
    <row r="7" s="122" customFormat="1" ht="24" customHeight="1" spans="1:2">
      <c r="A7" s="44" t="s">
        <v>1510</v>
      </c>
      <c r="B7" s="146"/>
    </row>
    <row r="8" s="122" customFormat="1" ht="24" customHeight="1" spans="1:2">
      <c r="A8" s="44" t="s">
        <v>1511</v>
      </c>
      <c r="B8" s="146"/>
    </row>
    <row r="9" s="122" customFormat="1" ht="24" customHeight="1" spans="1:2">
      <c r="A9" s="44" t="s">
        <v>1512</v>
      </c>
      <c r="B9" s="146"/>
    </row>
    <row r="10" s="122" customFormat="1" ht="24" customHeight="1" spans="1:2">
      <c r="A10" s="144" t="s">
        <v>1513</v>
      </c>
      <c r="B10" s="145">
        <f>SUM(B11:B18)</f>
        <v>0</v>
      </c>
    </row>
    <row r="11" s="122" customFormat="1" ht="24" customHeight="1" spans="1:2">
      <c r="A11" s="44" t="s">
        <v>1514</v>
      </c>
      <c r="B11" s="146"/>
    </row>
    <row r="12" s="122" customFormat="1" ht="24" customHeight="1" spans="1:2">
      <c r="A12" s="44" t="s">
        <v>1515</v>
      </c>
      <c r="B12" s="146"/>
    </row>
    <row r="13" s="122" customFormat="1" ht="24" customHeight="1" spans="1:2">
      <c r="A13" s="44" t="s">
        <v>1511</v>
      </c>
      <c r="B13" s="146"/>
    </row>
    <row r="14" s="122" customFormat="1" ht="24" customHeight="1" spans="1:2">
      <c r="A14" s="44" t="s">
        <v>1516</v>
      </c>
      <c r="B14" s="146"/>
    </row>
    <row r="15" s="122" customFormat="1" ht="24" customHeight="1" spans="1:2">
      <c r="A15" s="44" t="s">
        <v>1517</v>
      </c>
      <c r="B15" s="146"/>
    </row>
    <row r="16" s="122" customFormat="1" ht="24" customHeight="1" spans="1:2">
      <c r="A16" s="44" t="s">
        <v>1518</v>
      </c>
      <c r="B16" s="146"/>
    </row>
    <row r="17" s="122" customFormat="1" ht="24" customHeight="1" spans="1:2">
      <c r="A17" s="44" t="s">
        <v>1519</v>
      </c>
      <c r="B17" s="146"/>
    </row>
    <row r="18" s="122" customFormat="1" ht="24" customHeight="1" spans="1:2">
      <c r="A18" s="44" t="s">
        <v>1520</v>
      </c>
      <c r="B18" s="146"/>
    </row>
    <row r="19" s="122" customFormat="1" ht="24" customHeight="1" spans="1:2">
      <c r="A19" s="144" t="s">
        <v>1521</v>
      </c>
      <c r="B19" s="145">
        <f>SUM(B20:B22)</f>
        <v>0</v>
      </c>
    </row>
    <row r="20" s="122" customFormat="1" ht="24" customHeight="1" spans="1:2">
      <c r="A20" s="44" t="s">
        <v>1522</v>
      </c>
      <c r="B20" s="146"/>
    </row>
    <row r="21" s="122" customFormat="1" ht="24" customHeight="1" spans="1:2">
      <c r="A21" s="44" t="s">
        <v>1523</v>
      </c>
      <c r="B21" s="146"/>
    </row>
    <row r="22" s="122" customFormat="1" ht="24" customHeight="1" spans="1:2">
      <c r="A22" s="44" t="s">
        <v>1524</v>
      </c>
      <c r="B22" s="146"/>
    </row>
    <row r="23" s="122" customFormat="1" ht="24" customHeight="1" spans="1:2">
      <c r="A23" s="144" t="s">
        <v>1525</v>
      </c>
      <c r="B23" s="145">
        <f>SUM(B24:B28)</f>
        <v>0</v>
      </c>
    </row>
    <row r="24" s="122" customFormat="1" ht="24" customHeight="1" spans="1:2">
      <c r="A24" s="44" t="s">
        <v>1526</v>
      </c>
      <c r="B24" s="146"/>
    </row>
    <row r="25" s="122" customFormat="1" ht="24" customHeight="1" spans="1:2">
      <c r="A25" s="44" t="s">
        <v>1527</v>
      </c>
      <c r="B25" s="146"/>
    </row>
    <row r="26" s="122" customFormat="1" ht="24" customHeight="1" spans="1:2">
      <c r="A26" s="44" t="s">
        <v>1528</v>
      </c>
      <c r="B26" s="146"/>
    </row>
    <row r="27" s="122" customFormat="1" ht="24" customHeight="1" spans="1:2">
      <c r="A27" s="44" t="s">
        <v>1529</v>
      </c>
      <c r="B27" s="148"/>
    </row>
    <row r="28" s="122" customFormat="1" ht="24" customHeight="1" spans="1:2">
      <c r="A28" s="44" t="s">
        <v>1530</v>
      </c>
      <c r="B28" s="146"/>
    </row>
    <row r="29" s="122" customFormat="1" ht="24" customHeight="1" spans="1:2">
      <c r="A29" s="131" t="s">
        <v>1531</v>
      </c>
      <c r="B29" s="145">
        <f>SUM(B30:B33)</f>
        <v>0</v>
      </c>
    </row>
    <row r="30" s="122" customFormat="1" ht="24" customHeight="1" spans="1:2">
      <c r="A30" s="44" t="s">
        <v>1532</v>
      </c>
      <c r="B30" s="146"/>
    </row>
    <row r="31" s="122" customFormat="1" ht="24" customHeight="1" spans="1:2">
      <c r="A31" s="44" t="s">
        <v>1533</v>
      </c>
      <c r="B31" s="146"/>
    </row>
    <row r="32" s="122" customFormat="1" ht="24" customHeight="1" spans="1:2">
      <c r="A32" s="44" t="s">
        <v>1534</v>
      </c>
      <c r="B32" s="146"/>
    </row>
    <row r="33" s="122" customFormat="1" ht="24" customHeight="1" spans="1:2">
      <c r="A33" s="44" t="s">
        <v>1535</v>
      </c>
      <c r="B33" s="146"/>
    </row>
    <row r="34" s="122" customFormat="1" ht="24" customHeight="1" spans="1:2">
      <c r="A34" s="131" t="s">
        <v>1536</v>
      </c>
      <c r="B34" s="145">
        <f>SUM(B35:B37)</f>
        <v>0</v>
      </c>
    </row>
    <row r="35" s="122" customFormat="1" ht="24" customHeight="1" spans="1:2">
      <c r="A35" s="44" t="s">
        <v>1537</v>
      </c>
      <c r="B35" s="146"/>
    </row>
    <row r="36" s="122" customFormat="1" ht="24" customHeight="1" spans="1:2">
      <c r="A36" s="44" t="s">
        <v>1534</v>
      </c>
      <c r="B36" s="146"/>
    </row>
    <row r="37" s="122" customFormat="1" ht="24" customHeight="1" spans="1:2">
      <c r="A37" s="44" t="s">
        <v>1538</v>
      </c>
      <c r="B37" s="146"/>
    </row>
    <row r="38" s="122" customFormat="1" ht="24" customHeight="1" spans="1:2">
      <c r="A38" s="131" t="s">
        <v>1539</v>
      </c>
      <c r="B38" s="145">
        <f>SUM(B39:B41)</f>
        <v>0</v>
      </c>
    </row>
    <row r="39" s="122" customFormat="1" ht="24" customHeight="1" spans="1:2">
      <c r="A39" s="44" t="s">
        <v>1540</v>
      </c>
      <c r="B39" s="146"/>
    </row>
    <row r="40" s="122" customFormat="1" ht="24" customHeight="1" spans="1:2">
      <c r="A40" s="44" t="s">
        <v>1541</v>
      </c>
      <c r="B40" s="146"/>
    </row>
    <row r="41" s="122" customFormat="1" ht="24" customHeight="1" spans="1:2">
      <c r="A41" s="44" t="s">
        <v>1542</v>
      </c>
      <c r="B41" s="146"/>
    </row>
    <row r="42" s="122" customFormat="1" ht="24" customHeight="1" spans="1:2">
      <c r="A42" s="44"/>
      <c r="B42" s="146"/>
    </row>
    <row r="43" s="122" customFormat="1" ht="24" customHeight="1" spans="1:2">
      <c r="A43" s="149" t="s">
        <v>1543</v>
      </c>
      <c r="B43" s="145">
        <f>B38+B34+B29+B23+B19+B10+B5</f>
        <v>0</v>
      </c>
    </row>
    <row r="44" s="122" customFormat="1" ht="71" customHeight="1" spans="1:256">
      <c r="A44" s="139" t="s">
        <v>1544</v>
      </c>
      <c r="B44" s="139"/>
      <c r="HS44" s="123"/>
      <c r="HT44" s="123"/>
      <c r="HU44" s="123"/>
      <c r="HV44" s="123"/>
      <c r="HW44" s="123"/>
      <c r="HX44" s="123"/>
      <c r="HY44" s="123"/>
      <c r="HZ44" s="123"/>
      <c r="IA44" s="123"/>
      <c r="IB44" s="123"/>
      <c r="IC44" s="123"/>
      <c r="ID44" s="123"/>
      <c r="IE44" s="123"/>
      <c r="IF44" s="123"/>
      <c r="IG44" s="123"/>
      <c r="IH44" s="123"/>
      <c r="II44" s="123"/>
      <c r="IJ44" s="123"/>
      <c r="IK44" s="123"/>
      <c r="IL44" s="123"/>
      <c r="IM44" s="123"/>
      <c r="IN44" s="123"/>
      <c r="IO44" s="123"/>
      <c r="IP44" s="123"/>
      <c r="IQ44" s="123"/>
      <c r="IR44" s="123"/>
      <c r="IS44" s="123"/>
      <c r="IT44" s="123"/>
      <c r="IU44" s="123"/>
      <c r="IV44" s="123"/>
    </row>
    <row r="45" ht="24" customHeight="1" spans="8:8">
      <c r="H45" s="147"/>
    </row>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4:B44"/>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view="pageBreakPreview" zoomScaleNormal="100" zoomScaleSheetLayoutView="100" workbookViewId="0">
      <selection activeCell="C6" sqref="C6"/>
    </sheetView>
  </sheetViews>
  <sheetFormatPr defaultColWidth="9" defaultRowHeight="14.4"/>
  <cols>
    <col min="1" max="1" width="32.625" style="120" customWidth="1"/>
    <col min="2" max="2" width="11.625" style="120" customWidth="1"/>
    <col min="3" max="3" width="32.625" style="120" customWidth="1"/>
    <col min="4" max="4" width="11.625" style="120" customWidth="1"/>
    <col min="5" max="16384" width="9" style="120"/>
  </cols>
  <sheetData>
    <row r="1" s="116" customFormat="1" ht="24" customHeight="1" spans="1:2">
      <c r="A1" s="124" t="s">
        <v>66</v>
      </c>
      <c r="B1" s="125"/>
    </row>
    <row r="2" s="153" customFormat="1" ht="51" customHeight="1" spans="1:4">
      <c r="A2" s="155" t="s">
        <v>1545</v>
      </c>
      <c r="B2" s="156"/>
      <c r="C2" s="156"/>
      <c r="D2" s="156"/>
    </row>
    <row r="3" s="154" customFormat="1" ht="27" customHeight="1" spans="1:4">
      <c r="A3" s="118"/>
      <c r="B3" s="118"/>
      <c r="C3" s="118"/>
      <c r="D3" s="127" t="s">
        <v>97</v>
      </c>
    </row>
    <row r="4" ht="30" customHeight="1" spans="1:4">
      <c r="A4" s="128" t="s">
        <v>159</v>
      </c>
      <c r="B4" s="129" t="s">
        <v>99</v>
      </c>
      <c r="C4" s="130" t="s">
        <v>160</v>
      </c>
      <c r="D4" s="130" t="s">
        <v>99</v>
      </c>
    </row>
    <row r="5" ht="24" customHeight="1" spans="1:4">
      <c r="A5" s="131" t="s">
        <v>1546</v>
      </c>
      <c r="B5" s="131"/>
      <c r="C5" s="131" t="s">
        <v>1547</v>
      </c>
      <c r="D5" s="131"/>
    </row>
    <row r="6" s="121" customFormat="1" ht="24" customHeight="1" spans="1:4">
      <c r="A6" s="131" t="s">
        <v>163</v>
      </c>
      <c r="B6" s="131"/>
      <c r="C6" s="131" t="s">
        <v>164</v>
      </c>
      <c r="D6" s="131"/>
    </row>
    <row r="7" ht="24" customHeight="1" spans="1:4">
      <c r="A7" s="132" t="s">
        <v>171</v>
      </c>
      <c r="B7" s="133"/>
      <c r="C7" s="132" t="s">
        <v>1548</v>
      </c>
      <c r="D7" s="133"/>
    </row>
    <row r="8" s="121" customFormat="1" ht="24" customHeight="1" spans="1:4">
      <c r="A8" s="134" t="s">
        <v>1549</v>
      </c>
      <c r="B8" s="133"/>
      <c r="C8" s="135" t="s">
        <v>1549</v>
      </c>
      <c r="D8" s="133"/>
    </row>
    <row r="9" ht="24" customHeight="1" spans="1:4">
      <c r="A9" s="134" t="s">
        <v>1550</v>
      </c>
      <c r="B9" s="133"/>
      <c r="C9" s="135" t="s">
        <v>1550</v>
      </c>
      <c r="D9" s="133"/>
    </row>
    <row r="10" s="121" customFormat="1" ht="24" customHeight="1" spans="1:4">
      <c r="A10" s="134" t="s">
        <v>1551</v>
      </c>
      <c r="B10" s="133"/>
      <c r="C10" s="135" t="s">
        <v>1551</v>
      </c>
      <c r="D10" s="133"/>
    </row>
    <row r="11" ht="24" customHeight="1" spans="1:4">
      <c r="A11" s="135" t="s">
        <v>1552</v>
      </c>
      <c r="B11" s="133"/>
      <c r="C11" s="135" t="s">
        <v>1553</v>
      </c>
      <c r="D11" s="133"/>
    </row>
    <row r="12" s="121" customFormat="1" ht="24" customHeight="1" spans="1:4">
      <c r="A12" s="135" t="s">
        <v>1553</v>
      </c>
      <c r="B12" s="133"/>
      <c r="C12" s="135" t="s">
        <v>1554</v>
      </c>
      <c r="D12" s="133"/>
    </row>
    <row r="13" ht="24" customHeight="1" spans="1:4">
      <c r="A13" s="135" t="s">
        <v>1554</v>
      </c>
      <c r="B13" s="133"/>
      <c r="C13" s="132" t="s">
        <v>1555</v>
      </c>
      <c r="D13" s="133"/>
    </row>
    <row r="14" s="121" customFormat="1" ht="24" customHeight="1" spans="1:4">
      <c r="A14" s="135" t="s">
        <v>1556</v>
      </c>
      <c r="B14" s="133"/>
      <c r="C14" s="134" t="s">
        <v>1549</v>
      </c>
      <c r="D14" s="133"/>
    </row>
    <row r="15" ht="24" customHeight="1" spans="1:4">
      <c r="A15" s="132" t="s">
        <v>1557</v>
      </c>
      <c r="B15" s="133"/>
      <c r="C15" s="134" t="s">
        <v>1550</v>
      </c>
      <c r="D15" s="133"/>
    </row>
    <row r="16" s="121" customFormat="1" ht="24" customHeight="1" spans="1:4">
      <c r="A16" s="135" t="s">
        <v>1549</v>
      </c>
      <c r="B16" s="133"/>
      <c r="C16" s="134" t="s">
        <v>1551</v>
      </c>
      <c r="D16" s="133"/>
    </row>
    <row r="17" ht="24" customHeight="1" spans="1:4">
      <c r="A17" s="135" t="s">
        <v>1550</v>
      </c>
      <c r="B17" s="133"/>
      <c r="C17" s="135" t="s">
        <v>1552</v>
      </c>
      <c r="D17" s="133"/>
    </row>
    <row r="18" s="121" customFormat="1" ht="24" customHeight="1" spans="1:4">
      <c r="A18" s="135" t="s">
        <v>1551</v>
      </c>
      <c r="B18" s="133"/>
      <c r="C18" s="135" t="s">
        <v>1553</v>
      </c>
      <c r="D18" s="133"/>
    </row>
    <row r="19" ht="24" customHeight="1" spans="1:4">
      <c r="A19" s="135" t="s">
        <v>1553</v>
      </c>
      <c r="B19" s="133"/>
      <c r="C19" s="135" t="s">
        <v>1554</v>
      </c>
      <c r="D19" s="133"/>
    </row>
    <row r="20" ht="24" customHeight="1" spans="1:4">
      <c r="A20" s="135" t="s">
        <v>1554</v>
      </c>
      <c r="B20" s="133"/>
      <c r="C20" s="135" t="s">
        <v>1556</v>
      </c>
      <c r="D20" s="133"/>
    </row>
    <row r="21" s="121" customFormat="1" ht="24" customHeight="1" spans="1:4">
      <c r="A21" s="132" t="s">
        <v>1558</v>
      </c>
      <c r="B21" s="133"/>
      <c r="C21" s="132" t="s">
        <v>1559</v>
      </c>
      <c r="D21" s="133"/>
    </row>
    <row r="22" s="121" customFormat="1" ht="24" customHeight="1" spans="1:4">
      <c r="A22" s="134" t="s">
        <v>1549</v>
      </c>
      <c r="B22" s="133"/>
      <c r="C22" s="134" t="s">
        <v>1549</v>
      </c>
      <c r="D22" s="133"/>
    </row>
    <row r="23" s="121" customFormat="1" ht="24" customHeight="1" spans="1:4">
      <c r="A23" s="134" t="s">
        <v>1550</v>
      </c>
      <c r="B23" s="133"/>
      <c r="C23" s="134" t="s">
        <v>1550</v>
      </c>
      <c r="D23" s="133"/>
    </row>
    <row r="24" s="121" customFormat="1" ht="24" customHeight="1" spans="1:4">
      <c r="A24" s="134" t="s">
        <v>1551</v>
      </c>
      <c r="B24" s="133"/>
      <c r="C24" s="134" t="s">
        <v>1551</v>
      </c>
      <c r="D24" s="133"/>
    </row>
    <row r="25" s="121" customFormat="1" ht="24" customHeight="1" spans="1:4">
      <c r="A25" s="135" t="s">
        <v>1552</v>
      </c>
      <c r="B25" s="133"/>
      <c r="C25" s="135" t="s">
        <v>1552</v>
      </c>
      <c r="D25" s="133"/>
    </row>
    <row r="26" s="121" customFormat="1" ht="24" customHeight="1" spans="1:4">
      <c r="A26" s="135" t="s">
        <v>1553</v>
      </c>
      <c r="B26" s="133"/>
      <c r="C26" s="135" t="s">
        <v>1553</v>
      </c>
      <c r="D26" s="133"/>
    </row>
    <row r="27" s="121" customFormat="1" ht="24" customHeight="1" spans="1:4">
      <c r="A27" s="135" t="s">
        <v>1554</v>
      </c>
      <c r="B27" s="133"/>
      <c r="C27" s="135" t="s">
        <v>1554</v>
      </c>
      <c r="D27" s="133"/>
    </row>
    <row r="28" s="121" customFormat="1" ht="24" customHeight="1" spans="1:4">
      <c r="A28" s="135" t="s">
        <v>1556</v>
      </c>
      <c r="B28" s="133"/>
      <c r="C28" s="135" t="s">
        <v>1556</v>
      </c>
      <c r="D28" s="133"/>
    </row>
    <row r="29" s="121" customFormat="1" ht="24" customHeight="1" spans="1:4">
      <c r="A29" s="136" t="s">
        <v>1560</v>
      </c>
      <c r="B29" s="133"/>
      <c r="C29" s="132"/>
      <c r="D29" s="133"/>
    </row>
    <row r="30" s="121" customFormat="1" ht="24" customHeight="1" spans="1:4">
      <c r="A30" s="134" t="s">
        <v>1549</v>
      </c>
      <c r="B30" s="133"/>
      <c r="C30" s="134"/>
      <c r="D30" s="133"/>
    </row>
    <row r="31" s="121" customFormat="1" ht="24" customHeight="1" spans="1:4">
      <c r="A31" s="134" t="s">
        <v>1550</v>
      </c>
      <c r="B31" s="133"/>
      <c r="C31" s="134"/>
      <c r="D31" s="133"/>
    </row>
    <row r="32" s="121" customFormat="1" ht="24" customHeight="1" spans="1:4">
      <c r="A32" s="134" t="s">
        <v>1551</v>
      </c>
      <c r="B32" s="133"/>
      <c r="C32" s="134"/>
      <c r="D32" s="133"/>
    </row>
    <row r="33" s="121" customFormat="1" ht="24" customHeight="1" spans="1:4">
      <c r="A33" s="135" t="s">
        <v>1552</v>
      </c>
      <c r="B33" s="133"/>
      <c r="C33" s="134"/>
      <c r="D33" s="133"/>
    </row>
    <row r="34" s="121" customFormat="1" ht="24" customHeight="1" spans="1:4">
      <c r="A34" s="135" t="s">
        <v>1553</v>
      </c>
      <c r="B34" s="133"/>
      <c r="C34" s="134"/>
      <c r="D34" s="133"/>
    </row>
    <row r="35" s="121" customFormat="1" ht="24" customHeight="1" spans="1:4">
      <c r="A35" s="135" t="s">
        <v>1554</v>
      </c>
      <c r="B35" s="133"/>
      <c r="C35" s="134"/>
      <c r="D35" s="133"/>
    </row>
    <row r="36" s="121" customFormat="1" ht="24" customHeight="1" spans="1:4">
      <c r="A36" s="135" t="s">
        <v>1556</v>
      </c>
      <c r="B36" s="133"/>
      <c r="C36" s="134"/>
      <c r="D36" s="133"/>
    </row>
    <row r="37" s="121" customFormat="1" ht="24" customHeight="1" spans="1:4">
      <c r="A37" s="134"/>
      <c r="B37" s="133"/>
      <c r="C37" s="134"/>
      <c r="D37" s="133"/>
    </row>
    <row r="38" ht="24" customHeight="1" spans="1:4">
      <c r="A38" s="137" t="s">
        <v>209</v>
      </c>
      <c r="B38" s="131"/>
      <c r="C38" s="138" t="s">
        <v>210</v>
      </c>
      <c r="D38" s="131"/>
    </row>
    <row r="39" ht="24" customHeight="1" spans="1:4">
      <c r="A39" s="133"/>
      <c r="B39" s="133"/>
      <c r="C39" s="131" t="s">
        <v>1561</v>
      </c>
      <c r="D39" s="131"/>
    </row>
    <row r="40" ht="24" customHeight="1" spans="1:4">
      <c r="A40" s="133"/>
      <c r="B40" s="133"/>
      <c r="C40" s="132" t="s">
        <v>1549</v>
      </c>
      <c r="D40" s="133"/>
    </row>
    <row r="41" ht="24" customHeight="1" spans="1:4">
      <c r="A41" s="133"/>
      <c r="B41" s="133"/>
      <c r="C41" s="132" t="s">
        <v>1550</v>
      </c>
      <c r="D41" s="133"/>
    </row>
    <row r="42" ht="24" customHeight="1" spans="1:4">
      <c r="A42" s="133"/>
      <c r="B42" s="133"/>
      <c r="C42" s="132" t="s">
        <v>1551</v>
      </c>
      <c r="D42" s="133"/>
    </row>
    <row r="43" ht="24" customHeight="1" spans="1:4">
      <c r="A43" s="133"/>
      <c r="B43" s="133"/>
      <c r="C43" s="132" t="s">
        <v>1552</v>
      </c>
      <c r="D43" s="133"/>
    </row>
    <row r="44" ht="24" customHeight="1" spans="1:4">
      <c r="A44" s="133"/>
      <c r="B44" s="133"/>
      <c r="C44" s="132" t="s">
        <v>1553</v>
      </c>
      <c r="D44" s="133"/>
    </row>
    <row r="45" ht="24" customHeight="1" spans="1:4">
      <c r="A45" s="133"/>
      <c r="B45" s="133"/>
      <c r="C45" s="132" t="s">
        <v>1554</v>
      </c>
      <c r="D45" s="133"/>
    </row>
    <row r="46" ht="24" customHeight="1" spans="1:4">
      <c r="A46" s="133"/>
      <c r="B46" s="133"/>
      <c r="C46" s="132" t="s">
        <v>1556</v>
      </c>
      <c r="D46" s="133"/>
    </row>
    <row r="47" s="122" customFormat="1" ht="50" customHeight="1" spans="1:256">
      <c r="A47" s="139" t="s">
        <v>1562</v>
      </c>
      <c r="B47" s="139"/>
      <c r="C47" s="139"/>
      <c r="D47" s="139"/>
      <c r="HS47" s="123"/>
      <c r="HT47" s="123"/>
      <c r="HU47" s="123"/>
      <c r="HV47" s="123"/>
      <c r="HW47" s="123"/>
      <c r="HX47" s="123"/>
      <c r="HY47" s="123"/>
      <c r="HZ47" s="123"/>
      <c r="IA47" s="123"/>
      <c r="IB47" s="123"/>
      <c r="IC47" s="123"/>
      <c r="ID47" s="123"/>
      <c r="IE47" s="123"/>
      <c r="IF47" s="123"/>
      <c r="IG47" s="123"/>
      <c r="IH47" s="123"/>
      <c r="II47" s="123"/>
      <c r="IJ47" s="123"/>
      <c r="IK47" s="123"/>
      <c r="IL47" s="123"/>
      <c r="IM47" s="123"/>
      <c r="IN47" s="123"/>
      <c r="IO47" s="123"/>
      <c r="IP47" s="123"/>
      <c r="IQ47" s="123"/>
      <c r="IR47" s="123"/>
      <c r="IS47" s="123"/>
      <c r="IT47" s="123"/>
      <c r="IU47" s="123"/>
      <c r="IV47" s="123"/>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47:D47"/>
  </mergeCells>
  <printOptions horizontalCentered="1"/>
  <pageMargins left="0.590277777777778" right="0.590277777777778" top="0.786805555555556" bottom="0.786805555555556" header="0.5" footer="0.5"/>
  <pageSetup paperSize="9" scale="95" fitToHeight="0" orientation="portrait" horizontalDpi="600"/>
  <headerFooter/>
  <colBreaks count="1" manualBreakCount="1">
    <brk id="4" max="65536" man="1"/>
  </col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85" zoomScaleNormal="100" zoomScaleSheetLayoutView="85" workbookViewId="0">
      <selection activeCell="D11" sqref="D11"/>
    </sheetView>
  </sheetViews>
  <sheetFormatPr defaultColWidth="8.875" defaultRowHeight="15.6"/>
  <cols>
    <col min="1" max="1" width="60.8833333333333" style="123" customWidth="1"/>
    <col min="2" max="2" width="22.9333333333333" style="123" customWidth="1"/>
    <col min="3" max="8" width="9" style="123"/>
    <col min="9" max="16384" width="8.875" style="123"/>
  </cols>
  <sheetData>
    <row r="1" s="116" customFormat="1" ht="24" customHeight="1" spans="1:2">
      <c r="A1" s="124" t="s">
        <v>68</v>
      </c>
      <c r="B1" s="125"/>
    </row>
    <row r="2" s="117" customFormat="1" ht="50" customHeight="1" spans="1:2">
      <c r="A2" s="126" t="s">
        <v>1563</v>
      </c>
      <c r="B2" s="126"/>
    </row>
    <row r="3" s="118" customFormat="1" ht="27" customHeight="1" spans="2:2">
      <c r="B3" s="118" t="s">
        <v>97</v>
      </c>
    </row>
    <row r="4" s="141" customFormat="1" ht="30" customHeight="1" spans="1:2">
      <c r="A4" s="142" t="s">
        <v>1400</v>
      </c>
      <c r="B4" s="143" t="s">
        <v>99</v>
      </c>
    </row>
    <row r="5" s="150" customFormat="1" ht="24" customHeight="1" spans="1:226">
      <c r="A5" s="144" t="s">
        <v>1465</v>
      </c>
      <c r="B5" s="151">
        <f>SUM(B6:B10)</f>
        <v>0</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c r="BX5" s="122"/>
      <c r="BY5" s="122"/>
      <c r="BZ5" s="122"/>
      <c r="CA5" s="122"/>
      <c r="CB5" s="122"/>
      <c r="CC5" s="122"/>
      <c r="CD5" s="122"/>
      <c r="CE5" s="122"/>
      <c r="CF5" s="122"/>
      <c r="CG5" s="122"/>
      <c r="CH5" s="122"/>
      <c r="CI5" s="122"/>
      <c r="CJ5" s="122"/>
      <c r="CK5" s="122"/>
      <c r="CL5" s="122"/>
      <c r="CM5" s="122"/>
      <c r="CN5" s="122"/>
      <c r="CO5" s="122"/>
      <c r="CP5" s="122"/>
      <c r="CQ5" s="122"/>
      <c r="CR5" s="122"/>
      <c r="CS5" s="122"/>
      <c r="CT5" s="122"/>
      <c r="CU5" s="122"/>
      <c r="CV5" s="122"/>
      <c r="CW5" s="122"/>
      <c r="CX5" s="122"/>
      <c r="CY5" s="122"/>
      <c r="CZ5" s="122"/>
      <c r="DA5" s="122"/>
      <c r="DB5" s="122"/>
      <c r="DC5" s="122"/>
      <c r="DD5" s="122"/>
      <c r="DE5" s="122"/>
      <c r="DF5" s="122"/>
      <c r="DG5" s="122"/>
      <c r="DH5" s="122"/>
      <c r="DI5" s="122"/>
      <c r="DJ5" s="122"/>
      <c r="DK5" s="122"/>
      <c r="DL5" s="122"/>
      <c r="DM5" s="122"/>
      <c r="DN5" s="122"/>
      <c r="DO5" s="122"/>
      <c r="DP5" s="122"/>
      <c r="DQ5" s="122"/>
      <c r="DR5" s="122"/>
      <c r="DS5" s="122"/>
      <c r="DT5" s="122"/>
      <c r="DU5" s="122"/>
      <c r="DV5" s="122"/>
      <c r="DW5" s="122"/>
      <c r="DX5" s="122"/>
      <c r="DY5" s="122"/>
      <c r="DZ5" s="122"/>
      <c r="EA5" s="122"/>
      <c r="EB5" s="122"/>
      <c r="EC5" s="122"/>
      <c r="ED5" s="122"/>
      <c r="EE5" s="122"/>
      <c r="EF5" s="122"/>
      <c r="EG5" s="122"/>
      <c r="EH5" s="122"/>
      <c r="EI5" s="122"/>
      <c r="EJ5" s="122"/>
      <c r="EK5" s="122"/>
      <c r="EL5" s="122"/>
      <c r="EM5" s="122"/>
      <c r="EN5" s="122"/>
      <c r="EO5" s="122"/>
      <c r="EP5" s="122"/>
      <c r="EQ5" s="122"/>
      <c r="ER5" s="122"/>
      <c r="ES5" s="122"/>
      <c r="ET5" s="122"/>
      <c r="EU5" s="122"/>
      <c r="EV5" s="122"/>
      <c r="EW5" s="122"/>
      <c r="EX5" s="122"/>
      <c r="EY5" s="122"/>
      <c r="EZ5" s="122"/>
      <c r="FA5" s="122"/>
      <c r="FB5" s="122"/>
      <c r="FC5" s="122"/>
      <c r="FD5" s="122"/>
      <c r="FE5" s="122"/>
      <c r="FF5" s="122"/>
      <c r="FG5" s="122"/>
      <c r="FH5" s="122"/>
      <c r="FI5" s="122"/>
      <c r="FJ5" s="122"/>
      <c r="FK5" s="122"/>
      <c r="FL5" s="122"/>
      <c r="FM5" s="122"/>
      <c r="FN5" s="122"/>
      <c r="FO5" s="122"/>
      <c r="FP5" s="122"/>
      <c r="FQ5" s="122"/>
      <c r="FR5" s="122"/>
      <c r="FS5" s="122"/>
      <c r="FT5" s="122"/>
      <c r="FU5" s="122"/>
      <c r="FV5" s="122"/>
      <c r="FW5" s="122"/>
      <c r="FX5" s="122"/>
      <c r="FY5" s="122"/>
      <c r="FZ5" s="122"/>
      <c r="GA5" s="122"/>
      <c r="GB5" s="122"/>
      <c r="GC5" s="122"/>
      <c r="GD5" s="122"/>
      <c r="GE5" s="122"/>
      <c r="GF5" s="122"/>
      <c r="GG5" s="122"/>
      <c r="GH5" s="122"/>
      <c r="GI5" s="122"/>
      <c r="GJ5" s="122"/>
      <c r="GK5" s="122"/>
      <c r="GL5" s="122"/>
      <c r="GM5" s="122"/>
      <c r="GN5" s="122"/>
      <c r="GO5" s="122"/>
      <c r="GP5" s="122"/>
      <c r="GQ5" s="122"/>
      <c r="GR5" s="122"/>
      <c r="GS5" s="122"/>
      <c r="GT5" s="122"/>
      <c r="GU5" s="122"/>
      <c r="GV5" s="122"/>
      <c r="GW5" s="122"/>
      <c r="GX5" s="122"/>
      <c r="GY5" s="122"/>
      <c r="GZ5" s="122"/>
      <c r="HA5" s="122"/>
      <c r="HB5" s="122"/>
      <c r="HC5" s="122"/>
      <c r="HD5" s="122"/>
      <c r="HE5" s="122"/>
      <c r="HF5" s="122"/>
      <c r="HG5" s="122"/>
      <c r="HH5" s="122"/>
      <c r="HI5" s="122"/>
      <c r="HJ5" s="122"/>
      <c r="HK5" s="122"/>
      <c r="HL5" s="122"/>
      <c r="HM5" s="122"/>
      <c r="HN5" s="122"/>
      <c r="HO5" s="122"/>
      <c r="HP5" s="122"/>
      <c r="HQ5" s="122"/>
      <c r="HR5" s="122"/>
    </row>
    <row r="6" s="122" customFormat="1" ht="24" customHeight="1" spans="1:228">
      <c r="A6" s="44" t="s">
        <v>1466</v>
      </c>
      <c r="B6" s="148"/>
      <c r="HS6" s="123"/>
      <c r="HT6" s="123"/>
    </row>
    <row r="7" s="122" customFormat="1" ht="24" customHeight="1" spans="1:228">
      <c r="A7" s="133" t="s">
        <v>1467</v>
      </c>
      <c r="B7" s="148"/>
      <c r="HS7" s="123"/>
      <c r="HT7" s="123"/>
    </row>
    <row r="8" s="122" customFormat="1" ht="24" customHeight="1" spans="1:228">
      <c r="A8" s="133" t="s">
        <v>1468</v>
      </c>
      <c r="B8" s="148"/>
      <c r="HS8" s="123"/>
      <c r="HT8" s="123"/>
    </row>
    <row r="9" s="122" customFormat="1" ht="24" customHeight="1" spans="1:228">
      <c r="A9" s="133" t="s">
        <v>1469</v>
      </c>
      <c r="B9" s="148"/>
      <c r="HS9" s="123"/>
      <c r="HT9" s="123"/>
    </row>
    <row r="10" s="122" customFormat="1" ht="24" customHeight="1" spans="1:228">
      <c r="A10" s="152" t="s">
        <v>1470</v>
      </c>
      <c r="B10" s="148"/>
      <c r="HS10" s="123"/>
      <c r="HT10" s="123"/>
    </row>
    <row r="11" s="150" customFormat="1" ht="24" customHeight="1" spans="1:226">
      <c r="A11" s="144" t="s">
        <v>1471</v>
      </c>
      <c r="B11" s="151">
        <f>SUM(B12:B15)</f>
        <v>0</v>
      </c>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c r="CA11" s="122"/>
      <c r="CB11" s="122"/>
      <c r="CC11" s="122"/>
      <c r="CD11" s="122"/>
      <c r="CE11" s="122"/>
      <c r="CF11" s="122"/>
      <c r="CG11" s="122"/>
      <c r="CH11" s="122"/>
      <c r="CI11" s="122"/>
      <c r="CJ11" s="122"/>
      <c r="CK11" s="122"/>
      <c r="CL11" s="122"/>
      <c r="CM11" s="122"/>
      <c r="CN11" s="122"/>
      <c r="CO11" s="122"/>
      <c r="CP11" s="122"/>
      <c r="CQ11" s="122"/>
      <c r="CR11" s="122"/>
      <c r="CS11" s="122"/>
      <c r="CT11" s="122"/>
      <c r="CU11" s="122"/>
      <c r="CV11" s="122"/>
      <c r="CW11" s="122"/>
      <c r="CX11" s="122"/>
      <c r="CY11" s="122"/>
      <c r="CZ11" s="122"/>
      <c r="DA11" s="122"/>
      <c r="DB11" s="122"/>
      <c r="DC11" s="122"/>
      <c r="DD11" s="122"/>
      <c r="DE11" s="122"/>
      <c r="DF11" s="122"/>
      <c r="DG11" s="122"/>
      <c r="DH11" s="122"/>
      <c r="DI11" s="122"/>
      <c r="DJ11" s="122"/>
      <c r="DK11" s="122"/>
      <c r="DL11" s="122"/>
      <c r="DM11" s="122"/>
      <c r="DN11" s="122"/>
      <c r="DO11" s="122"/>
      <c r="DP11" s="122"/>
      <c r="DQ11" s="122"/>
      <c r="DR11" s="122"/>
      <c r="DS11" s="122"/>
      <c r="DT11" s="122"/>
      <c r="DU11" s="122"/>
      <c r="DV11" s="122"/>
      <c r="DW11" s="122"/>
      <c r="DX11" s="122"/>
      <c r="DY11" s="122"/>
      <c r="DZ11" s="122"/>
      <c r="EA11" s="122"/>
      <c r="EB11" s="122"/>
      <c r="EC11" s="122"/>
      <c r="ED11" s="122"/>
      <c r="EE11" s="122"/>
      <c r="EF11" s="122"/>
      <c r="EG11" s="122"/>
      <c r="EH11" s="122"/>
      <c r="EI11" s="122"/>
      <c r="EJ11" s="122"/>
      <c r="EK11" s="122"/>
      <c r="EL11" s="122"/>
      <c r="EM11" s="122"/>
      <c r="EN11" s="122"/>
      <c r="EO11" s="122"/>
      <c r="EP11" s="122"/>
      <c r="EQ11" s="122"/>
      <c r="ER11" s="122"/>
      <c r="ES11" s="122"/>
      <c r="ET11" s="122"/>
      <c r="EU11" s="122"/>
      <c r="EV11" s="122"/>
      <c r="EW11" s="122"/>
      <c r="EX11" s="122"/>
      <c r="EY11" s="122"/>
      <c r="EZ11" s="122"/>
      <c r="FA11" s="122"/>
      <c r="FB11" s="122"/>
      <c r="FC11" s="122"/>
      <c r="FD11" s="122"/>
      <c r="FE11" s="122"/>
      <c r="FF11" s="122"/>
      <c r="FG11" s="122"/>
      <c r="FH11" s="122"/>
      <c r="FI11" s="122"/>
      <c r="FJ11" s="122"/>
      <c r="FK11" s="122"/>
      <c r="FL11" s="122"/>
      <c r="FM11" s="122"/>
      <c r="FN11" s="122"/>
      <c r="FO11" s="122"/>
      <c r="FP11" s="122"/>
      <c r="FQ11" s="122"/>
      <c r="FR11" s="122"/>
      <c r="FS11" s="122"/>
      <c r="FT11" s="122"/>
      <c r="FU11" s="122"/>
      <c r="FV11" s="122"/>
      <c r="FW11" s="122"/>
      <c r="FX11" s="122"/>
      <c r="FY11" s="122"/>
      <c r="FZ11" s="122"/>
      <c r="GA11" s="122"/>
      <c r="GB11" s="122"/>
      <c r="GC11" s="122"/>
      <c r="GD11" s="122"/>
      <c r="GE11" s="122"/>
      <c r="GF11" s="122"/>
      <c r="GG11" s="122"/>
      <c r="GH11" s="122"/>
      <c r="GI11" s="122"/>
      <c r="GJ11" s="122"/>
      <c r="GK11" s="122"/>
      <c r="GL11" s="122"/>
      <c r="GM11" s="122"/>
      <c r="GN11" s="122"/>
      <c r="GO11" s="122"/>
      <c r="GP11" s="122"/>
      <c r="GQ11" s="122"/>
      <c r="GR11" s="122"/>
      <c r="GS11" s="122"/>
      <c r="GT11" s="122"/>
      <c r="GU11" s="122"/>
      <c r="GV11" s="122"/>
      <c r="GW11" s="122"/>
      <c r="GX11" s="122"/>
      <c r="GY11" s="122"/>
      <c r="GZ11" s="122"/>
      <c r="HA11" s="122"/>
      <c r="HB11" s="122"/>
      <c r="HC11" s="122"/>
      <c r="HD11" s="122"/>
      <c r="HE11" s="122"/>
      <c r="HF11" s="122"/>
      <c r="HG11" s="122"/>
      <c r="HH11" s="122"/>
      <c r="HI11" s="122"/>
      <c r="HJ11" s="122"/>
      <c r="HK11" s="122"/>
      <c r="HL11" s="122"/>
      <c r="HM11" s="122"/>
      <c r="HN11" s="122"/>
      <c r="HO11" s="122"/>
      <c r="HP11" s="122"/>
      <c r="HQ11" s="122"/>
      <c r="HR11" s="122"/>
    </row>
    <row r="12" s="122" customFormat="1" ht="24" customHeight="1" spans="1:228">
      <c r="A12" s="44" t="s">
        <v>1472</v>
      </c>
      <c r="B12" s="148"/>
      <c r="HS12" s="123"/>
      <c r="HT12" s="123"/>
    </row>
    <row r="13" s="122" customFormat="1" ht="24" customHeight="1" spans="1:228">
      <c r="A13" s="133" t="s">
        <v>1473</v>
      </c>
      <c r="B13" s="148"/>
      <c r="HS13" s="123"/>
      <c r="HT13" s="123"/>
    </row>
    <row r="14" s="122" customFormat="1" ht="24" customHeight="1" spans="1:228">
      <c r="A14" s="133" t="s">
        <v>1474</v>
      </c>
      <c r="B14" s="148"/>
      <c r="HS14" s="123"/>
      <c r="HT14" s="123"/>
    </row>
    <row r="15" s="122" customFormat="1" ht="24" customHeight="1" spans="1:228">
      <c r="A15" s="133" t="s">
        <v>1475</v>
      </c>
      <c r="B15" s="148"/>
      <c r="HS15" s="123"/>
      <c r="HT15" s="123"/>
    </row>
    <row r="16" s="150" customFormat="1" ht="24" customHeight="1" spans="1:226">
      <c r="A16" s="144" t="s">
        <v>1476</v>
      </c>
      <c r="B16" s="151">
        <f>SUM(B17:B20)</f>
        <v>0</v>
      </c>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c r="BW16" s="122"/>
      <c r="BX16" s="122"/>
      <c r="BY16" s="122"/>
      <c r="BZ16" s="122"/>
      <c r="CA16" s="122"/>
      <c r="CB16" s="122"/>
      <c r="CC16" s="122"/>
      <c r="CD16" s="122"/>
      <c r="CE16" s="122"/>
      <c r="CF16" s="122"/>
      <c r="CG16" s="122"/>
      <c r="CH16" s="122"/>
      <c r="CI16" s="122"/>
      <c r="CJ16" s="122"/>
      <c r="CK16" s="122"/>
      <c r="CL16" s="122"/>
      <c r="CM16" s="122"/>
      <c r="CN16" s="122"/>
      <c r="CO16" s="122"/>
      <c r="CP16" s="122"/>
      <c r="CQ16" s="122"/>
      <c r="CR16" s="122"/>
      <c r="CS16" s="122"/>
      <c r="CT16" s="122"/>
      <c r="CU16" s="122"/>
      <c r="CV16" s="122"/>
      <c r="CW16" s="122"/>
      <c r="CX16" s="122"/>
      <c r="CY16" s="122"/>
      <c r="CZ16" s="122"/>
      <c r="DA16" s="122"/>
      <c r="DB16" s="122"/>
      <c r="DC16" s="122"/>
      <c r="DD16" s="122"/>
      <c r="DE16" s="122"/>
      <c r="DF16" s="122"/>
      <c r="DG16" s="122"/>
      <c r="DH16" s="122"/>
      <c r="DI16" s="122"/>
      <c r="DJ16" s="122"/>
      <c r="DK16" s="122"/>
      <c r="DL16" s="122"/>
      <c r="DM16" s="122"/>
      <c r="DN16" s="122"/>
      <c r="DO16" s="122"/>
      <c r="DP16" s="122"/>
      <c r="DQ16" s="122"/>
      <c r="DR16" s="122"/>
      <c r="DS16" s="122"/>
      <c r="DT16" s="122"/>
      <c r="DU16" s="122"/>
      <c r="DV16" s="122"/>
      <c r="DW16" s="122"/>
      <c r="DX16" s="122"/>
      <c r="DY16" s="122"/>
      <c r="DZ16" s="122"/>
      <c r="EA16" s="122"/>
      <c r="EB16" s="122"/>
      <c r="EC16" s="122"/>
      <c r="ED16" s="122"/>
      <c r="EE16" s="122"/>
      <c r="EF16" s="122"/>
      <c r="EG16" s="122"/>
      <c r="EH16" s="122"/>
      <c r="EI16" s="122"/>
      <c r="EJ16" s="122"/>
      <c r="EK16" s="122"/>
      <c r="EL16" s="122"/>
      <c r="EM16" s="122"/>
      <c r="EN16" s="122"/>
      <c r="EO16" s="122"/>
      <c r="EP16" s="122"/>
      <c r="EQ16" s="122"/>
      <c r="ER16" s="122"/>
      <c r="ES16" s="122"/>
      <c r="ET16" s="122"/>
      <c r="EU16" s="122"/>
      <c r="EV16" s="122"/>
      <c r="EW16" s="122"/>
      <c r="EX16" s="122"/>
      <c r="EY16" s="122"/>
      <c r="EZ16" s="122"/>
      <c r="FA16" s="122"/>
      <c r="FB16" s="122"/>
      <c r="FC16" s="122"/>
      <c r="FD16" s="122"/>
      <c r="FE16" s="122"/>
      <c r="FF16" s="122"/>
      <c r="FG16" s="122"/>
      <c r="FH16" s="122"/>
      <c r="FI16" s="122"/>
      <c r="FJ16" s="122"/>
      <c r="FK16" s="122"/>
      <c r="FL16" s="122"/>
      <c r="FM16" s="122"/>
      <c r="FN16" s="122"/>
      <c r="FO16" s="122"/>
      <c r="FP16" s="122"/>
      <c r="FQ16" s="122"/>
      <c r="FR16" s="122"/>
      <c r="FS16" s="122"/>
      <c r="FT16" s="122"/>
      <c r="FU16" s="122"/>
      <c r="FV16" s="122"/>
      <c r="FW16" s="122"/>
      <c r="FX16" s="122"/>
      <c r="FY16" s="122"/>
      <c r="FZ16" s="122"/>
      <c r="GA16" s="122"/>
      <c r="GB16" s="122"/>
      <c r="GC16" s="122"/>
      <c r="GD16" s="122"/>
      <c r="GE16" s="122"/>
      <c r="GF16" s="122"/>
      <c r="GG16" s="122"/>
      <c r="GH16" s="122"/>
      <c r="GI16" s="122"/>
      <c r="GJ16" s="122"/>
      <c r="GK16" s="122"/>
      <c r="GL16" s="122"/>
      <c r="GM16" s="122"/>
      <c r="GN16" s="122"/>
      <c r="GO16" s="122"/>
      <c r="GP16" s="122"/>
      <c r="GQ16" s="122"/>
      <c r="GR16" s="122"/>
      <c r="GS16" s="122"/>
      <c r="GT16" s="122"/>
      <c r="GU16" s="122"/>
      <c r="GV16" s="122"/>
      <c r="GW16" s="122"/>
      <c r="GX16" s="122"/>
      <c r="GY16" s="122"/>
      <c r="GZ16" s="122"/>
      <c r="HA16" s="122"/>
      <c r="HB16" s="122"/>
      <c r="HC16" s="122"/>
      <c r="HD16" s="122"/>
      <c r="HE16" s="122"/>
      <c r="HF16" s="122"/>
      <c r="HG16" s="122"/>
      <c r="HH16" s="122"/>
      <c r="HI16" s="122"/>
      <c r="HJ16" s="122"/>
      <c r="HK16" s="122"/>
      <c r="HL16" s="122"/>
      <c r="HM16" s="122"/>
      <c r="HN16" s="122"/>
      <c r="HO16" s="122"/>
      <c r="HP16" s="122"/>
      <c r="HQ16" s="122"/>
      <c r="HR16" s="122"/>
    </row>
    <row r="17" s="122" customFormat="1" ht="24" customHeight="1" spans="1:228">
      <c r="A17" s="44" t="s">
        <v>1477</v>
      </c>
      <c r="B17" s="148"/>
      <c r="HS17" s="123"/>
      <c r="HT17" s="123"/>
    </row>
    <row r="18" s="122" customFormat="1" ht="24" customHeight="1" spans="1:228">
      <c r="A18" s="44" t="s">
        <v>1478</v>
      </c>
      <c r="B18" s="148"/>
      <c r="HS18" s="123"/>
      <c r="HT18" s="123"/>
    </row>
    <row r="19" s="122" customFormat="1" ht="24" customHeight="1" spans="1:228">
      <c r="A19" s="44" t="s">
        <v>1479</v>
      </c>
      <c r="B19" s="148"/>
      <c r="HS19" s="123"/>
      <c r="HT19" s="123"/>
    </row>
    <row r="20" s="122" customFormat="1" ht="24" customHeight="1" spans="1:228">
      <c r="A20" s="44" t="s">
        <v>1480</v>
      </c>
      <c r="B20" s="148"/>
      <c r="HS20" s="123"/>
      <c r="HT20" s="123"/>
    </row>
    <row r="21" s="150" customFormat="1" ht="24" customHeight="1" spans="1:226">
      <c r="A21" s="144" t="s">
        <v>1481</v>
      </c>
      <c r="B21" s="151">
        <f>SUM(B22:B26)</f>
        <v>0</v>
      </c>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2"/>
      <c r="BJ21" s="122"/>
      <c r="BK21" s="122"/>
      <c r="BL21" s="122"/>
      <c r="BM21" s="122"/>
      <c r="BN21" s="122"/>
      <c r="BO21" s="122"/>
      <c r="BP21" s="122"/>
      <c r="BQ21" s="122"/>
      <c r="BR21" s="122"/>
      <c r="BS21" s="122"/>
      <c r="BT21" s="122"/>
      <c r="BU21" s="122"/>
      <c r="BV21" s="122"/>
      <c r="BW21" s="122"/>
      <c r="BX21" s="122"/>
      <c r="BY21" s="122"/>
      <c r="BZ21" s="122"/>
      <c r="CA21" s="122"/>
      <c r="CB21" s="122"/>
      <c r="CC21" s="122"/>
      <c r="CD21" s="122"/>
      <c r="CE21" s="122"/>
      <c r="CF21" s="122"/>
      <c r="CG21" s="122"/>
      <c r="CH21" s="122"/>
      <c r="CI21" s="122"/>
      <c r="CJ21" s="122"/>
      <c r="CK21" s="122"/>
      <c r="CL21" s="122"/>
      <c r="CM21" s="122"/>
      <c r="CN21" s="122"/>
      <c r="CO21" s="122"/>
      <c r="CP21" s="122"/>
      <c r="CQ21" s="122"/>
      <c r="CR21" s="122"/>
      <c r="CS21" s="122"/>
      <c r="CT21" s="122"/>
      <c r="CU21" s="122"/>
      <c r="CV21" s="122"/>
      <c r="CW21" s="122"/>
      <c r="CX21" s="122"/>
      <c r="CY21" s="122"/>
      <c r="CZ21" s="122"/>
      <c r="DA21" s="122"/>
      <c r="DB21" s="122"/>
      <c r="DC21" s="122"/>
      <c r="DD21" s="122"/>
      <c r="DE21" s="122"/>
      <c r="DF21" s="122"/>
      <c r="DG21" s="122"/>
      <c r="DH21" s="122"/>
      <c r="DI21" s="122"/>
      <c r="DJ21" s="122"/>
      <c r="DK21" s="122"/>
      <c r="DL21" s="122"/>
      <c r="DM21" s="122"/>
      <c r="DN21" s="122"/>
      <c r="DO21" s="122"/>
      <c r="DP21" s="122"/>
      <c r="DQ21" s="122"/>
      <c r="DR21" s="122"/>
      <c r="DS21" s="122"/>
      <c r="DT21" s="122"/>
      <c r="DU21" s="122"/>
      <c r="DV21" s="122"/>
      <c r="DW21" s="122"/>
      <c r="DX21" s="122"/>
      <c r="DY21" s="122"/>
      <c r="DZ21" s="122"/>
      <c r="EA21" s="122"/>
      <c r="EB21" s="122"/>
      <c r="EC21" s="122"/>
      <c r="ED21" s="122"/>
      <c r="EE21" s="122"/>
      <c r="EF21" s="122"/>
      <c r="EG21" s="122"/>
      <c r="EH21" s="122"/>
      <c r="EI21" s="122"/>
      <c r="EJ21" s="122"/>
      <c r="EK21" s="122"/>
      <c r="EL21" s="122"/>
      <c r="EM21" s="122"/>
      <c r="EN21" s="122"/>
      <c r="EO21" s="122"/>
      <c r="EP21" s="122"/>
      <c r="EQ21" s="122"/>
      <c r="ER21" s="122"/>
      <c r="ES21" s="122"/>
      <c r="ET21" s="122"/>
      <c r="EU21" s="122"/>
      <c r="EV21" s="122"/>
      <c r="EW21" s="122"/>
      <c r="EX21" s="122"/>
      <c r="EY21" s="122"/>
      <c r="EZ21" s="122"/>
      <c r="FA21" s="122"/>
      <c r="FB21" s="122"/>
      <c r="FC21" s="122"/>
      <c r="FD21" s="122"/>
      <c r="FE21" s="122"/>
      <c r="FF21" s="122"/>
      <c r="FG21" s="122"/>
      <c r="FH21" s="122"/>
      <c r="FI21" s="122"/>
      <c r="FJ21" s="122"/>
      <c r="FK21" s="122"/>
      <c r="FL21" s="122"/>
      <c r="FM21" s="122"/>
      <c r="FN21" s="122"/>
      <c r="FO21" s="122"/>
      <c r="FP21" s="122"/>
      <c r="FQ21" s="122"/>
      <c r="FR21" s="122"/>
      <c r="FS21" s="122"/>
      <c r="FT21" s="122"/>
      <c r="FU21" s="122"/>
      <c r="FV21" s="122"/>
      <c r="FW21" s="122"/>
      <c r="FX21" s="122"/>
      <c r="FY21" s="122"/>
      <c r="FZ21" s="122"/>
      <c r="GA21" s="122"/>
      <c r="GB21" s="122"/>
      <c r="GC21" s="122"/>
      <c r="GD21" s="122"/>
      <c r="GE21" s="122"/>
      <c r="GF21" s="122"/>
      <c r="GG21" s="122"/>
      <c r="GH21" s="122"/>
      <c r="GI21" s="122"/>
      <c r="GJ21" s="122"/>
      <c r="GK21" s="122"/>
      <c r="GL21" s="122"/>
      <c r="GM21" s="122"/>
      <c r="GN21" s="122"/>
      <c r="GO21" s="122"/>
      <c r="GP21" s="122"/>
      <c r="GQ21" s="122"/>
      <c r="GR21" s="122"/>
      <c r="GS21" s="122"/>
      <c r="GT21" s="122"/>
      <c r="GU21" s="122"/>
      <c r="GV21" s="122"/>
      <c r="GW21" s="122"/>
      <c r="GX21" s="122"/>
      <c r="GY21" s="122"/>
      <c r="GZ21" s="122"/>
      <c r="HA21" s="122"/>
      <c r="HB21" s="122"/>
      <c r="HC21" s="122"/>
      <c r="HD21" s="122"/>
      <c r="HE21" s="122"/>
      <c r="HF21" s="122"/>
      <c r="HG21" s="122"/>
      <c r="HH21" s="122"/>
      <c r="HI21" s="122"/>
      <c r="HJ21" s="122"/>
      <c r="HK21" s="122"/>
      <c r="HL21" s="122"/>
      <c r="HM21" s="122"/>
      <c r="HN21" s="122"/>
      <c r="HO21" s="122"/>
      <c r="HP21" s="122"/>
      <c r="HQ21" s="122"/>
      <c r="HR21" s="122"/>
    </row>
    <row r="22" s="122" customFormat="1" ht="24" customHeight="1" spans="1:2">
      <c r="A22" s="44" t="s">
        <v>1482</v>
      </c>
      <c r="B22" s="148"/>
    </row>
    <row r="23" s="122" customFormat="1" ht="24" customHeight="1" spans="1:2">
      <c r="A23" s="44" t="s">
        <v>1483</v>
      </c>
      <c r="B23" s="148"/>
    </row>
    <row r="24" s="122" customFormat="1" ht="24" customHeight="1" spans="1:2">
      <c r="A24" s="44" t="s">
        <v>1484</v>
      </c>
      <c r="B24" s="148"/>
    </row>
    <row r="25" s="122" customFormat="1" ht="24" customHeight="1" spans="1:2">
      <c r="A25" s="44" t="s">
        <v>1485</v>
      </c>
      <c r="B25" s="148"/>
    </row>
    <row r="26" s="122" customFormat="1" ht="24" customHeight="1" spans="1:2">
      <c r="A26" s="44" t="s">
        <v>1486</v>
      </c>
      <c r="B26" s="148"/>
    </row>
    <row r="27" s="150" customFormat="1" ht="24" customHeight="1" spans="1:226">
      <c r="A27" s="131" t="s">
        <v>1487</v>
      </c>
      <c r="B27" s="151">
        <f>SUM(B28:B33)</f>
        <v>0</v>
      </c>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122"/>
      <c r="CC27" s="122"/>
      <c r="CD27" s="122"/>
      <c r="CE27" s="122"/>
      <c r="CF27" s="122"/>
      <c r="CG27" s="122"/>
      <c r="CH27" s="122"/>
      <c r="CI27" s="122"/>
      <c r="CJ27" s="122"/>
      <c r="CK27" s="122"/>
      <c r="CL27" s="122"/>
      <c r="CM27" s="122"/>
      <c r="CN27" s="122"/>
      <c r="CO27" s="122"/>
      <c r="CP27" s="122"/>
      <c r="CQ27" s="122"/>
      <c r="CR27" s="122"/>
      <c r="CS27" s="122"/>
      <c r="CT27" s="122"/>
      <c r="CU27" s="122"/>
      <c r="CV27" s="122"/>
      <c r="CW27" s="122"/>
      <c r="CX27" s="122"/>
      <c r="CY27" s="122"/>
      <c r="CZ27" s="122"/>
      <c r="DA27" s="122"/>
      <c r="DB27" s="122"/>
      <c r="DC27" s="122"/>
      <c r="DD27" s="122"/>
      <c r="DE27" s="122"/>
      <c r="DF27" s="122"/>
      <c r="DG27" s="122"/>
      <c r="DH27" s="122"/>
      <c r="DI27" s="122"/>
      <c r="DJ27" s="122"/>
      <c r="DK27" s="122"/>
      <c r="DL27" s="122"/>
      <c r="DM27" s="122"/>
      <c r="DN27" s="122"/>
      <c r="DO27" s="122"/>
      <c r="DP27" s="122"/>
      <c r="DQ27" s="122"/>
      <c r="DR27" s="122"/>
      <c r="DS27" s="122"/>
      <c r="DT27" s="122"/>
      <c r="DU27" s="122"/>
      <c r="DV27" s="122"/>
      <c r="DW27" s="122"/>
      <c r="DX27" s="122"/>
      <c r="DY27" s="122"/>
      <c r="DZ27" s="122"/>
      <c r="EA27" s="122"/>
      <c r="EB27" s="122"/>
      <c r="EC27" s="122"/>
      <c r="ED27" s="122"/>
      <c r="EE27" s="122"/>
      <c r="EF27" s="122"/>
      <c r="EG27" s="122"/>
      <c r="EH27" s="122"/>
      <c r="EI27" s="122"/>
      <c r="EJ27" s="122"/>
      <c r="EK27" s="122"/>
      <c r="EL27" s="122"/>
      <c r="EM27" s="122"/>
      <c r="EN27" s="122"/>
      <c r="EO27" s="122"/>
      <c r="EP27" s="122"/>
      <c r="EQ27" s="122"/>
      <c r="ER27" s="122"/>
      <c r="ES27" s="122"/>
      <c r="ET27" s="122"/>
      <c r="EU27" s="122"/>
      <c r="EV27" s="122"/>
      <c r="EW27" s="122"/>
      <c r="EX27" s="122"/>
      <c r="EY27" s="122"/>
      <c r="EZ27" s="122"/>
      <c r="FA27" s="122"/>
      <c r="FB27" s="122"/>
      <c r="FC27" s="122"/>
      <c r="FD27" s="122"/>
      <c r="FE27" s="122"/>
      <c r="FF27" s="122"/>
      <c r="FG27" s="122"/>
      <c r="FH27" s="122"/>
      <c r="FI27" s="122"/>
      <c r="FJ27" s="122"/>
      <c r="FK27" s="122"/>
      <c r="FL27" s="122"/>
      <c r="FM27" s="122"/>
      <c r="FN27" s="122"/>
      <c r="FO27" s="122"/>
      <c r="FP27" s="122"/>
      <c r="FQ27" s="122"/>
      <c r="FR27" s="122"/>
      <c r="FS27" s="122"/>
      <c r="FT27" s="122"/>
      <c r="FU27" s="122"/>
      <c r="FV27" s="122"/>
      <c r="FW27" s="122"/>
      <c r="FX27" s="122"/>
      <c r="FY27" s="122"/>
      <c r="FZ27" s="122"/>
      <c r="GA27" s="122"/>
      <c r="GB27" s="122"/>
      <c r="GC27" s="122"/>
      <c r="GD27" s="122"/>
      <c r="GE27" s="122"/>
      <c r="GF27" s="122"/>
      <c r="GG27" s="122"/>
      <c r="GH27" s="122"/>
      <c r="GI27" s="122"/>
      <c r="GJ27" s="122"/>
      <c r="GK27" s="122"/>
      <c r="GL27" s="122"/>
      <c r="GM27" s="122"/>
      <c r="GN27" s="122"/>
      <c r="GO27" s="122"/>
      <c r="GP27" s="122"/>
      <c r="GQ27" s="122"/>
      <c r="GR27" s="122"/>
      <c r="GS27" s="122"/>
      <c r="GT27" s="122"/>
      <c r="GU27" s="122"/>
      <c r="GV27" s="122"/>
      <c r="GW27" s="122"/>
      <c r="GX27" s="122"/>
      <c r="GY27" s="122"/>
      <c r="GZ27" s="122"/>
      <c r="HA27" s="122"/>
      <c r="HB27" s="122"/>
      <c r="HC27" s="122"/>
      <c r="HD27" s="122"/>
      <c r="HE27" s="122"/>
      <c r="HF27" s="122"/>
      <c r="HG27" s="122"/>
      <c r="HH27" s="122"/>
      <c r="HI27" s="122"/>
      <c r="HJ27" s="122"/>
      <c r="HK27" s="122"/>
      <c r="HL27" s="122"/>
      <c r="HM27" s="122"/>
      <c r="HN27" s="122"/>
      <c r="HO27" s="122"/>
      <c r="HP27" s="122"/>
      <c r="HQ27" s="122"/>
      <c r="HR27" s="122"/>
    </row>
    <row r="28" s="122" customFormat="1" ht="24" customHeight="1" spans="1:2">
      <c r="A28" s="44" t="s">
        <v>1488</v>
      </c>
      <c r="B28" s="148"/>
    </row>
    <row r="29" s="122" customFormat="1" ht="24" customHeight="1" spans="1:2">
      <c r="A29" s="44" t="s">
        <v>1489</v>
      </c>
      <c r="B29" s="148"/>
    </row>
    <row r="30" s="122" customFormat="1" ht="24" customHeight="1" spans="1:2">
      <c r="A30" s="44" t="s">
        <v>1490</v>
      </c>
      <c r="B30" s="148"/>
    </row>
    <row r="31" s="122" customFormat="1" ht="24" customHeight="1" spans="1:2">
      <c r="A31" s="44" t="s">
        <v>1491</v>
      </c>
      <c r="B31" s="148"/>
    </row>
    <row r="32" s="122" customFormat="1" ht="24" customHeight="1" spans="1:2">
      <c r="A32" s="44" t="s">
        <v>1492</v>
      </c>
      <c r="B32" s="148"/>
    </row>
    <row r="33" s="122" customFormat="1" ht="24" customHeight="1" spans="1:2">
      <c r="A33" s="44" t="s">
        <v>1493</v>
      </c>
      <c r="B33" s="148"/>
    </row>
    <row r="34" s="150" customFormat="1" ht="24" customHeight="1" spans="1:226">
      <c r="A34" s="131" t="s">
        <v>1494</v>
      </c>
      <c r="B34" s="151">
        <f>SUM(B35:B39)</f>
        <v>0</v>
      </c>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c r="DK34" s="122"/>
      <c r="DL34" s="122"/>
      <c r="DM34" s="122"/>
      <c r="DN34" s="122"/>
      <c r="DO34" s="122"/>
      <c r="DP34" s="122"/>
      <c r="DQ34" s="122"/>
      <c r="DR34" s="122"/>
      <c r="DS34" s="122"/>
      <c r="DT34" s="122"/>
      <c r="DU34" s="122"/>
      <c r="DV34" s="122"/>
      <c r="DW34" s="122"/>
      <c r="DX34" s="122"/>
      <c r="DY34" s="122"/>
      <c r="DZ34" s="122"/>
      <c r="EA34" s="122"/>
      <c r="EB34" s="122"/>
      <c r="EC34" s="122"/>
      <c r="ED34" s="122"/>
      <c r="EE34" s="122"/>
      <c r="EF34" s="122"/>
      <c r="EG34" s="122"/>
      <c r="EH34" s="122"/>
      <c r="EI34" s="122"/>
      <c r="EJ34" s="122"/>
      <c r="EK34" s="122"/>
      <c r="EL34" s="122"/>
      <c r="EM34" s="122"/>
      <c r="EN34" s="122"/>
      <c r="EO34" s="122"/>
      <c r="EP34" s="122"/>
      <c r="EQ34" s="122"/>
      <c r="ER34" s="122"/>
      <c r="ES34" s="122"/>
      <c r="ET34" s="122"/>
      <c r="EU34" s="122"/>
      <c r="EV34" s="122"/>
      <c r="EW34" s="122"/>
      <c r="EX34" s="122"/>
      <c r="EY34" s="122"/>
      <c r="EZ34" s="122"/>
      <c r="FA34" s="122"/>
      <c r="FB34" s="122"/>
      <c r="FC34" s="122"/>
      <c r="FD34" s="122"/>
      <c r="FE34" s="122"/>
      <c r="FF34" s="122"/>
      <c r="FG34" s="122"/>
      <c r="FH34" s="122"/>
      <c r="FI34" s="122"/>
      <c r="FJ34" s="122"/>
      <c r="FK34" s="122"/>
      <c r="FL34" s="122"/>
      <c r="FM34" s="122"/>
      <c r="FN34" s="122"/>
      <c r="FO34" s="122"/>
      <c r="FP34" s="122"/>
      <c r="FQ34" s="122"/>
      <c r="FR34" s="122"/>
      <c r="FS34" s="122"/>
      <c r="FT34" s="122"/>
      <c r="FU34" s="122"/>
      <c r="FV34" s="122"/>
      <c r="FW34" s="122"/>
      <c r="FX34" s="122"/>
      <c r="FY34" s="122"/>
      <c r="FZ34" s="122"/>
      <c r="GA34" s="122"/>
      <c r="GB34" s="122"/>
      <c r="GC34" s="122"/>
      <c r="GD34" s="122"/>
      <c r="GE34" s="122"/>
      <c r="GF34" s="122"/>
      <c r="GG34" s="122"/>
      <c r="GH34" s="122"/>
      <c r="GI34" s="122"/>
      <c r="GJ34" s="122"/>
      <c r="GK34" s="122"/>
      <c r="GL34" s="122"/>
      <c r="GM34" s="122"/>
      <c r="GN34" s="122"/>
      <c r="GO34" s="122"/>
      <c r="GP34" s="122"/>
      <c r="GQ34" s="122"/>
      <c r="GR34" s="122"/>
      <c r="GS34" s="122"/>
      <c r="GT34" s="122"/>
      <c r="GU34" s="122"/>
      <c r="GV34" s="122"/>
      <c r="GW34" s="122"/>
      <c r="GX34" s="122"/>
      <c r="GY34" s="122"/>
      <c r="GZ34" s="122"/>
      <c r="HA34" s="122"/>
      <c r="HB34" s="122"/>
      <c r="HC34" s="122"/>
      <c r="HD34" s="122"/>
      <c r="HE34" s="122"/>
      <c r="HF34" s="122"/>
      <c r="HG34" s="122"/>
      <c r="HH34" s="122"/>
      <c r="HI34" s="122"/>
      <c r="HJ34" s="122"/>
      <c r="HK34" s="122"/>
      <c r="HL34" s="122"/>
      <c r="HM34" s="122"/>
      <c r="HN34" s="122"/>
      <c r="HO34" s="122"/>
      <c r="HP34" s="122"/>
      <c r="HQ34" s="122"/>
      <c r="HR34" s="122"/>
    </row>
    <row r="35" s="122" customFormat="1" ht="24" customHeight="1" spans="1:2">
      <c r="A35" s="44" t="s">
        <v>1495</v>
      </c>
      <c r="B35" s="148"/>
    </row>
    <row r="36" s="122" customFormat="1" ht="24" customHeight="1" spans="1:2">
      <c r="A36" s="44" t="s">
        <v>1496</v>
      </c>
      <c r="B36" s="148"/>
    </row>
    <row r="37" s="122" customFormat="1" ht="24" customHeight="1" spans="1:2">
      <c r="A37" s="44" t="s">
        <v>1497</v>
      </c>
      <c r="B37" s="148"/>
    </row>
    <row r="38" s="122" customFormat="1" ht="24" customHeight="1" spans="1:2">
      <c r="A38" s="44" t="s">
        <v>1498</v>
      </c>
      <c r="B38" s="148"/>
    </row>
    <row r="39" s="122" customFormat="1" ht="24" customHeight="1" spans="1:2">
      <c r="A39" s="44" t="s">
        <v>1499</v>
      </c>
      <c r="B39" s="148"/>
    </row>
    <row r="40" s="122" customFormat="1" ht="24" customHeight="1" spans="1:2">
      <c r="A40" s="131" t="s">
        <v>1500</v>
      </c>
      <c r="B40" s="151">
        <f>SUM(B41:B44)</f>
        <v>0</v>
      </c>
    </row>
    <row r="41" s="122" customFormat="1" ht="24" customHeight="1" spans="1:2">
      <c r="A41" s="44" t="s">
        <v>1501</v>
      </c>
      <c r="B41" s="148"/>
    </row>
    <row r="42" s="122" customFormat="1" ht="24" customHeight="1" spans="1:2">
      <c r="A42" s="44" t="s">
        <v>1502</v>
      </c>
      <c r="B42" s="148"/>
    </row>
    <row r="43" s="122" customFormat="1" ht="24" customHeight="1" spans="1:2">
      <c r="A43" s="44" t="s">
        <v>1503</v>
      </c>
      <c r="B43" s="148"/>
    </row>
    <row r="44" s="122" customFormat="1" ht="24" customHeight="1" spans="1:2">
      <c r="A44" s="44" t="s">
        <v>1504</v>
      </c>
      <c r="B44" s="148"/>
    </row>
    <row r="45" s="122" customFormat="1" ht="24" customHeight="1" spans="1:2">
      <c r="A45" s="44"/>
      <c r="B45" s="148"/>
    </row>
    <row r="46" s="122" customFormat="1" ht="24" customHeight="1" spans="1:2">
      <c r="A46" s="149" t="s">
        <v>1505</v>
      </c>
      <c r="B46" s="151">
        <f>B40+B34+B27+B21+B16+B11+B5</f>
        <v>0</v>
      </c>
    </row>
    <row r="47" s="122" customFormat="1" ht="59" customHeight="1" spans="1:256">
      <c r="A47" s="139" t="s">
        <v>1564</v>
      </c>
      <c r="B47" s="139"/>
      <c r="HS47" s="123"/>
      <c r="HT47" s="123"/>
      <c r="HU47" s="123"/>
      <c r="HV47" s="123"/>
      <c r="HW47" s="123"/>
      <c r="HX47" s="123"/>
      <c r="HY47" s="123"/>
      <c r="HZ47" s="123"/>
      <c r="IA47" s="123"/>
      <c r="IB47" s="123"/>
      <c r="IC47" s="123"/>
      <c r="ID47" s="123"/>
      <c r="IE47" s="123"/>
      <c r="IF47" s="123"/>
      <c r="IG47" s="123"/>
      <c r="IH47" s="123"/>
      <c r="II47" s="123"/>
      <c r="IJ47" s="123"/>
      <c r="IK47" s="123"/>
      <c r="IL47" s="123"/>
      <c r="IM47" s="123"/>
      <c r="IN47" s="123"/>
      <c r="IO47" s="123"/>
      <c r="IP47" s="123"/>
      <c r="IQ47" s="123"/>
      <c r="IR47" s="123"/>
      <c r="IS47" s="123"/>
      <c r="IT47" s="123"/>
      <c r="IU47" s="123"/>
      <c r="IV47" s="123"/>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7:B47"/>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85" zoomScaleNormal="100" zoomScaleSheetLayoutView="85" workbookViewId="0">
      <selection activeCell="G8" sqref="G8"/>
    </sheetView>
  </sheetViews>
  <sheetFormatPr defaultColWidth="8.875" defaultRowHeight="15.6"/>
  <cols>
    <col min="1" max="1" width="55" style="123" customWidth="1"/>
    <col min="2" max="2" width="30.5" style="123" customWidth="1"/>
    <col min="3" max="16384" width="8.875" style="123"/>
  </cols>
  <sheetData>
    <row r="1" s="116" customFormat="1" ht="24" customHeight="1" spans="1:2">
      <c r="A1" s="124" t="s">
        <v>70</v>
      </c>
      <c r="B1" s="125"/>
    </row>
    <row r="2" s="117" customFormat="1" ht="50" customHeight="1" spans="1:2">
      <c r="A2" s="126" t="s">
        <v>1565</v>
      </c>
      <c r="B2" s="126"/>
    </row>
    <row r="3" s="118" customFormat="1" ht="27" customHeight="1" spans="2:2">
      <c r="B3" s="118" t="s">
        <v>97</v>
      </c>
    </row>
    <row r="4" s="141" customFormat="1" ht="30" customHeight="1" spans="1:2">
      <c r="A4" s="142" t="s">
        <v>1400</v>
      </c>
      <c r="B4" s="143" t="s">
        <v>99</v>
      </c>
    </row>
    <row r="5" s="122" customFormat="1" ht="24" customHeight="1" spans="1:2">
      <c r="A5" s="144" t="s">
        <v>1508</v>
      </c>
      <c r="B5" s="145">
        <f>SUM(B6:B9)</f>
        <v>0</v>
      </c>
    </row>
    <row r="6" s="122" customFormat="1" ht="24" customHeight="1" spans="1:2">
      <c r="A6" s="44" t="s">
        <v>1509</v>
      </c>
      <c r="B6" s="146"/>
    </row>
    <row r="7" s="122" customFormat="1" ht="24" customHeight="1" spans="1:2">
      <c r="A7" s="44" t="s">
        <v>1510</v>
      </c>
      <c r="B7" s="146"/>
    </row>
    <row r="8" s="122" customFormat="1" ht="24" customHeight="1" spans="1:2">
      <c r="A8" s="44" t="s">
        <v>1511</v>
      </c>
      <c r="B8" s="146"/>
    </row>
    <row r="9" s="122" customFormat="1" ht="24" customHeight="1" spans="1:7">
      <c r="A9" s="44" t="s">
        <v>1512</v>
      </c>
      <c r="B9" s="146"/>
      <c r="G9" s="147"/>
    </row>
    <row r="10" s="122" customFormat="1" ht="24" customHeight="1" spans="1:2">
      <c r="A10" s="144" t="s">
        <v>1513</v>
      </c>
      <c r="B10" s="145">
        <f>SUM(B11:B18)</f>
        <v>0</v>
      </c>
    </row>
    <row r="11" s="122" customFormat="1" ht="24" customHeight="1" spans="1:2">
      <c r="A11" s="44" t="s">
        <v>1514</v>
      </c>
      <c r="B11" s="146"/>
    </row>
    <row r="12" s="122" customFormat="1" ht="24" customHeight="1" spans="1:2">
      <c r="A12" s="44" t="s">
        <v>1515</v>
      </c>
      <c r="B12" s="146"/>
    </row>
    <row r="13" s="122" customFormat="1" ht="24" customHeight="1" spans="1:2">
      <c r="A13" s="44" t="s">
        <v>1511</v>
      </c>
      <c r="B13" s="146"/>
    </row>
    <row r="14" s="122" customFormat="1" ht="24" customHeight="1" spans="1:2">
      <c r="A14" s="44" t="s">
        <v>1516</v>
      </c>
      <c r="B14" s="146"/>
    </row>
    <row r="15" s="122" customFormat="1" ht="24" customHeight="1" spans="1:2">
      <c r="A15" s="44" t="s">
        <v>1517</v>
      </c>
      <c r="B15" s="146"/>
    </row>
    <row r="16" s="122" customFormat="1" ht="24" customHeight="1" spans="1:2">
      <c r="A16" s="44" t="s">
        <v>1518</v>
      </c>
      <c r="B16" s="146"/>
    </row>
    <row r="17" s="122" customFormat="1" ht="24" customHeight="1" spans="1:2">
      <c r="A17" s="44" t="s">
        <v>1519</v>
      </c>
      <c r="B17" s="146"/>
    </row>
    <row r="18" s="122" customFormat="1" ht="24" customHeight="1" spans="1:2">
      <c r="A18" s="44" t="s">
        <v>1520</v>
      </c>
      <c r="B18" s="146"/>
    </row>
    <row r="19" s="122" customFormat="1" ht="24" customHeight="1" spans="1:2">
      <c r="A19" s="144" t="s">
        <v>1521</v>
      </c>
      <c r="B19" s="145">
        <f>SUM(B20:B22)</f>
        <v>0</v>
      </c>
    </row>
    <row r="20" s="122" customFormat="1" ht="24" customHeight="1" spans="1:2">
      <c r="A20" s="44" t="s">
        <v>1522</v>
      </c>
      <c r="B20" s="146"/>
    </row>
    <row r="21" s="122" customFormat="1" ht="24" customHeight="1" spans="1:2">
      <c r="A21" s="44" t="s">
        <v>1523</v>
      </c>
      <c r="B21" s="146"/>
    </row>
    <row r="22" s="122" customFormat="1" ht="24" customHeight="1" spans="1:2">
      <c r="A22" s="44" t="s">
        <v>1524</v>
      </c>
      <c r="B22" s="146"/>
    </row>
    <row r="23" s="122" customFormat="1" ht="24" customHeight="1" spans="1:2">
      <c r="A23" s="144" t="s">
        <v>1525</v>
      </c>
      <c r="B23" s="145">
        <f>SUM(B24:B28)</f>
        <v>0</v>
      </c>
    </row>
    <row r="24" s="122" customFormat="1" ht="24" customHeight="1" spans="1:2">
      <c r="A24" s="44" t="s">
        <v>1526</v>
      </c>
      <c r="B24" s="146"/>
    </row>
    <row r="25" s="122" customFormat="1" ht="24" customHeight="1" spans="1:2">
      <c r="A25" s="44" t="s">
        <v>1527</v>
      </c>
      <c r="B25" s="146"/>
    </row>
    <row r="26" s="122" customFormat="1" ht="24" customHeight="1" spans="1:2">
      <c r="A26" s="44" t="s">
        <v>1528</v>
      </c>
      <c r="B26" s="146"/>
    </row>
    <row r="27" s="122" customFormat="1" ht="24" customHeight="1" spans="1:2">
      <c r="A27" s="44" t="s">
        <v>1529</v>
      </c>
      <c r="B27" s="148"/>
    </row>
    <row r="28" s="122" customFormat="1" ht="24" customHeight="1" spans="1:2">
      <c r="A28" s="44" t="s">
        <v>1530</v>
      </c>
      <c r="B28" s="146"/>
    </row>
    <row r="29" s="122" customFormat="1" ht="24" customHeight="1" spans="1:2">
      <c r="A29" s="131" t="s">
        <v>1531</v>
      </c>
      <c r="B29" s="145">
        <f>SUM(B30:B33)</f>
        <v>0</v>
      </c>
    </row>
    <row r="30" s="122" customFormat="1" ht="24" customHeight="1" spans="1:2">
      <c r="A30" s="44" t="s">
        <v>1532</v>
      </c>
      <c r="B30" s="146"/>
    </row>
    <row r="31" s="122" customFormat="1" ht="24" customHeight="1" spans="1:2">
      <c r="A31" s="44" t="s">
        <v>1533</v>
      </c>
      <c r="B31" s="146"/>
    </row>
    <row r="32" s="122" customFormat="1" ht="24" customHeight="1" spans="1:2">
      <c r="A32" s="44" t="s">
        <v>1534</v>
      </c>
      <c r="B32" s="146"/>
    </row>
    <row r="33" s="122" customFormat="1" ht="24" customHeight="1" spans="1:2">
      <c r="A33" s="44" t="s">
        <v>1535</v>
      </c>
      <c r="B33" s="146"/>
    </row>
    <row r="34" s="122" customFormat="1" ht="24" customHeight="1" spans="1:2">
      <c r="A34" s="131" t="s">
        <v>1536</v>
      </c>
      <c r="B34" s="145">
        <f>SUM(B35:B37)</f>
        <v>0</v>
      </c>
    </row>
    <row r="35" s="122" customFormat="1" ht="24" customHeight="1" spans="1:2">
      <c r="A35" s="44" t="s">
        <v>1537</v>
      </c>
      <c r="B35" s="146"/>
    </row>
    <row r="36" s="122" customFormat="1" ht="24" customHeight="1" spans="1:2">
      <c r="A36" s="44" t="s">
        <v>1534</v>
      </c>
      <c r="B36" s="146"/>
    </row>
    <row r="37" s="122" customFormat="1" ht="24" customHeight="1" spans="1:2">
      <c r="A37" s="44" t="s">
        <v>1538</v>
      </c>
      <c r="B37" s="146"/>
    </row>
    <row r="38" s="122" customFormat="1" ht="24" customHeight="1" spans="1:2">
      <c r="A38" s="131" t="s">
        <v>1539</v>
      </c>
      <c r="B38" s="145">
        <f>SUM(B39:B41)</f>
        <v>0</v>
      </c>
    </row>
    <row r="39" s="122" customFormat="1" ht="24" customHeight="1" spans="1:2">
      <c r="A39" s="44" t="s">
        <v>1540</v>
      </c>
      <c r="B39" s="146"/>
    </row>
    <row r="40" s="122" customFormat="1" ht="24" customHeight="1" spans="1:2">
      <c r="A40" s="44" t="s">
        <v>1541</v>
      </c>
      <c r="B40" s="146"/>
    </row>
    <row r="41" s="122" customFormat="1" ht="24" customHeight="1" spans="1:2">
      <c r="A41" s="44" t="s">
        <v>1542</v>
      </c>
      <c r="B41" s="146"/>
    </row>
    <row r="42" s="122" customFormat="1" ht="24" customHeight="1" spans="1:2">
      <c r="A42" s="44"/>
      <c r="B42" s="146"/>
    </row>
    <row r="43" s="122" customFormat="1" ht="24" customHeight="1" spans="1:2">
      <c r="A43" s="149" t="s">
        <v>1543</v>
      </c>
      <c r="B43" s="145">
        <f>B38+B34+B29+B23+B19+B10+B5</f>
        <v>0</v>
      </c>
    </row>
    <row r="44" s="122" customFormat="1" ht="61" customHeight="1" spans="1:256">
      <c r="A44" s="139" t="s">
        <v>1566</v>
      </c>
      <c r="B44" s="139"/>
      <c r="HS44" s="123"/>
      <c r="HT44" s="123"/>
      <c r="HU44" s="123"/>
      <c r="HV44" s="123"/>
      <c r="HW44" s="123"/>
      <c r="HX44" s="123"/>
      <c r="HY44" s="123"/>
      <c r="HZ44" s="123"/>
      <c r="IA44" s="123"/>
      <c r="IB44" s="123"/>
      <c r="IC44" s="123"/>
      <c r="ID44" s="123"/>
      <c r="IE44" s="123"/>
      <c r="IF44" s="123"/>
      <c r="IG44" s="123"/>
      <c r="IH44" s="123"/>
      <c r="II44" s="123"/>
      <c r="IJ44" s="123"/>
      <c r="IK44" s="123"/>
      <c r="IL44" s="123"/>
      <c r="IM44" s="123"/>
      <c r="IN44" s="123"/>
      <c r="IO44" s="123"/>
      <c r="IP44" s="123"/>
      <c r="IQ44" s="123"/>
      <c r="IR44" s="123"/>
      <c r="IS44" s="123"/>
      <c r="IT44" s="123"/>
      <c r="IU44" s="123"/>
      <c r="IV44" s="123"/>
    </row>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4:B44"/>
  </mergeCells>
  <printOptions horizontalCentered="1"/>
  <pageMargins left="0.590277777777778" right="0.590277777777778" top="0.786805555555556" bottom="0.786805555555556" header="0.5" footer="0.5"/>
  <pageSetup paperSize="9" scale="99" fitToHeight="0" orientation="portrait" horizontalDpi="600"/>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85" zoomScaleNormal="100" zoomScaleSheetLayoutView="85" workbookViewId="0">
      <selection activeCell="F10" sqref="F10"/>
    </sheetView>
  </sheetViews>
  <sheetFormatPr defaultColWidth="8.875" defaultRowHeight="15.6"/>
  <cols>
    <col min="1" max="1" width="32.625" style="123" customWidth="1"/>
    <col min="2" max="2" width="12.625" style="123" customWidth="1"/>
    <col min="3" max="3" width="32.625" style="123" customWidth="1"/>
    <col min="4" max="4" width="12.625" style="123" customWidth="1"/>
    <col min="5" max="16384" width="8.875" style="123"/>
  </cols>
  <sheetData>
    <row r="1" s="116" customFormat="1" ht="24" customHeight="1" spans="1:2">
      <c r="A1" s="124" t="s">
        <v>72</v>
      </c>
      <c r="B1" s="125"/>
    </row>
    <row r="2" s="117" customFormat="1" ht="52" customHeight="1" spans="1:4">
      <c r="A2" s="126" t="s">
        <v>1567</v>
      </c>
      <c r="B2" s="126"/>
      <c r="C2" s="126"/>
      <c r="D2" s="126"/>
    </row>
    <row r="3" s="118" customFormat="1" ht="27" customHeight="1" spans="4:4">
      <c r="D3" s="127" t="s">
        <v>97</v>
      </c>
    </row>
    <row r="4" s="119" customFormat="1" ht="30" customHeight="1" spans="1:4">
      <c r="A4" s="128" t="s">
        <v>159</v>
      </c>
      <c r="B4" s="129" t="s">
        <v>99</v>
      </c>
      <c r="C4" s="130" t="s">
        <v>160</v>
      </c>
      <c r="D4" s="130" t="s">
        <v>99</v>
      </c>
    </row>
    <row r="5" s="120" customFormat="1" ht="24" customHeight="1" spans="1:4">
      <c r="A5" s="131" t="s">
        <v>1546</v>
      </c>
      <c r="B5" s="131"/>
      <c r="C5" s="131" t="s">
        <v>1547</v>
      </c>
      <c r="D5" s="131"/>
    </row>
    <row r="6" s="121" customFormat="1" ht="24" customHeight="1" spans="1:4">
      <c r="A6" s="131" t="s">
        <v>163</v>
      </c>
      <c r="B6" s="131">
        <f>B7+B15+B21+B29</f>
        <v>0</v>
      </c>
      <c r="C6" s="131" t="s">
        <v>164</v>
      </c>
      <c r="D6" s="131"/>
    </row>
    <row r="7" s="120" customFormat="1" ht="24" customHeight="1" spans="1:4">
      <c r="A7" s="132" t="s">
        <v>171</v>
      </c>
      <c r="B7" s="133"/>
      <c r="C7" s="132" t="s">
        <v>1548</v>
      </c>
      <c r="D7" s="133"/>
    </row>
    <row r="8" s="121" customFormat="1" ht="24" customHeight="1" spans="1:4">
      <c r="A8" s="134" t="s">
        <v>1549</v>
      </c>
      <c r="B8" s="133"/>
      <c r="C8" s="135" t="s">
        <v>1549</v>
      </c>
      <c r="D8" s="133"/>
    </row>
    <row r="9" s="120" customFormat="1" ht="24" customHeight="1" spans="1:4">
      <c r="A9" s="134" t="s">
        <v>1550</v>
      </c>
      <c r="B9" s="133"/>
      <c r="C9" s="135" t="s">
        <v>1550</v>
      </c>
      <c r="D9" s="133"/>
    </row>
    <row r="10" s="121" customFormat="1" ht="24" customHeight="1" spans="1:4">
      <c r="A10" s="134" t="s">
        <v>1551</v>
      </c>
      <c r="B10" s="133"/>
      <c r="C10" s="135" t="s">
        <v>1551</v>
      </c>
      <c r="D10" s="133"/>
    </row>
    <row r="11" s="120" customFormat="1" ht="24" customHeight="1" spans="1:4">
      <c r="A11" s="135" t="s">
        <v>1552</v>
      </c>
      <c r="B11" s="133"/>
      <c r="C11" s="135" t="s">
        <v>1553</v>
      </c>
      <c r="D11" s="133"/>
    </row>
    <row r="12" s="121" customFormat="1" ht="24" customHeight="1" spans="1:4">
      <c r="A12" s="135" t="s">
        <v>1553</v>
      </c>
      <c r="B12" s="133"/>
      <c r="C12" s="135" t="s">
        <v>1554</v>
      </c>
      <c r="D12" s="133"/>
    </row>
    <row r="13" s="120" customFormat="1" ht="24" customHeight="1" spans="1:4">
      <c r="A13" s="135" t="s">
        <v>1554</v>
      </c>
      <c r="B13" s="133"/>
      <c r="C13" s="132" t="s">
        <v>1555</v>
      </c>
      <c r="D13" s="133"/>
    </row>
    <row r="14" s="121" customFormat="1" ht="24" customHeight="1" spans="1:4">
      <c r="A14" s="135" t="s">
        <v>1556</v>
      </c>
      <c r="B14" s="133"/>
      <c r="C14" s="134" t="s">
        <v>1549</v>
      </c>
      <c r="D14" s="133"/>
    </row>
    <row r="15" s="120" customFormat="1" ht="24" customHeight="1" spans="1:4">
      <c r="A15" s="132" t="s">
        <v>1557</v>
      </c>
      <c r="B15" s="133"/>
      <c r="C15" s="134" t="s">
        <v>1550</v>
      </c>
      <c r="D15" s="133"/>
    </row>
    <row r="16" s="121" customFormat="1" ht="24" customHeight="1" spans="1:4">
      <c r="A16" s="135" t="s">
        <v>1549</v>
      </c>
      <c r="B16" s="133"/>
      <c r="C16" s="134" t="s">
        <v>1551</v>
      </c>
      <c r="D16" s="133"/>
    </row>
    <row r="17" s="120" customFormat="1" ht="24" customHeight="1" spans="1:4">
      <c r="A17" s="135" t="s">
        <v>1550</v>
      </c>
      <c r="B17" s="133"/>
      <c r="C17" s="135" t="s">
        <v>1552</v>
      </c>
      <c r="D17" s="133"/>
    </row>
    <row r="18" s="121" customFormat="1" ht="24" customHeight="1" spans="1:4">
      <c r="A18" s="135" t="s">
        <v>1551</v>
      </c>
      <c r="B18" s="133"/>
      <c r="C18" s="135" t="s">
        <v>1553</v>
      </c>
      <c r="D18" s="133"/>
    </row>
    <row r="19" s="120" customFormat="1" ht="24" customHeight="1" spans="1:4">
      <c r="A19" s="135" t="s">
        <v>1553</v>
      </c>
      <c r="B19" s="133"/>
      <c r="C19" s="135" t="s">
        <v>1554</v>
      </c>
      <c r="D19" s="133"/>
    </row>
    <row r="20" s="120" customFormat="1" ht="24" customHeight="1" spans="1:4">
      <c r="A20" s="135" t="s">
        <v>1554</v>
      </c>
      <c r="B20" s="133"/>
      <c r="C20" s="135" t="s">
        <v>1556</v>
      </c>
      <c r="D20" s="133"/>
    </row>
    <row r="21" s="121" customFormat="1" ht="24" customHeight="1" spans="1:4">
      <c r="A21" s="132" t="s">
        <v>1558</v>
      </c>
      <c r="B21" s="133"/>
      <c r="C21" s="132" t="s">
        <v>1559</v>
      </c>
      <c r="D21" s="133"/>
    </row>
    <row r="22" s="121" customFormat="1" ht="24" customHeight="1" spans="1:4">
      <c r="A22" s="134" t="s">
        <v>1549</v>
      </c>
      <c r="B22" s="133"/>
      <c r="C22" s="134" t="s">
        <v>1549</v>
      </c>
      <c r="D22" s="133"/>
    </row>
    <row r="23" s="121" customFormat="1" ht="24" customHeight="1" spans="1:4">
      <c r="A23" s="134" t="s">
        <v>1550</v>
      </c>
      <c r="B23" s="133"/>
      <c r="C23" s="134" t="s">
        <v>1550</v>
      </c>
      <c r="D23" s="133"/>
    </row>
    <row r="24" s="121" customFormat="1" ht="24" customHeight="1" spans="1:4">
      <c r="A24" s="134" t="s">
        <v>1551</v>
      </c>
      <c r="B24" s="133"/>
      <c r="C24" s="134" t="s">
        <v>1551</v>
      </c>
      <c r="D24" s="133"/>
    </row>
    <row r="25" s="121" customFormat="1" ht="24" customHeight="1" spans="1:4">
      <c r="A25" s="135" t="s">
        <v>1552</v>
      </c>
      <c r="B25" s="133"/>
      <c r="C25" s="135" t="s">
        <v>1552</v>
      </c>
      <c r="D25" s="133"/>
    </row>
    <row r="26" s="121" customFormat="1" ht="24" customHeight="1" spans="1:4">
      <c r="A26" s="135" t="s">
        <v>1553</v>
      </c>
      <c r="B26" s="133"/>
      <c r="C26" s="135" t="s">
        <v>1553</v>
      </c>
      <c r="D26" s="133"/>
    </row>
    <row r="27" s="121" customFormat="1" ht="24" customHeight="1" spans="1:4">
      <c r="A27" s="135" t="s">
        <v>1554</v>
      </c>
      <c r="B27" s="133"/>
      <c r="C27" s="135" t="s">
        <v>1554</v>
      </c>
      <c r="D27" s="133"/>
    </row>
    <row r="28" s="121" customFormat="1" ht="24" customHeight="1" spans="1:4">
      <c r="A28" s="135" t="s">
        <v>1556</v>
      </c>
      <c r="B28" s="133"/>
      <c r="C28" s="135" t="s">
        <v>1556</v>
      </c>
      <c r="D28" s="133"/>
    </row>
    <row r="29" s="121" customFormat="1" ht="24" customHeight="1" spans="1:4">
      <c r="A29" s="136" t="s">
        <v>1560</v>
      </c>
      <c r="B29" s="133">
        <f>SUM(B30:B36)</f>
        <v>0</v>
      </c>
      <c r="C29" s="132"/>
      <c r="D29" s="133"/>
    </row>
    <row r="30" s="121" customFormat="1" ht="24" customHeight="1" spans="1:4">
      <c r="A30" s="134" t="s">
        <v>1549</v>
      </c>
      <c r="B30" s="133"/>
      <c r="C30" s="134"/>
      <c r="D30" s="133"/>
    </row>
    <row r="31" s="121" customFormat="1" ht="24" customHeight="1" spans="1:4">
      <c r="A31" s="134" t="s">
        <v>1550</v>
      </c>
      <c r="B31" s="133"/>
      <c r="C31" s="134"/>
      <c r="D31" s="133"/>
    </row>
    <row r="32" s="121" customFormat="1" ht="24" customHeight="1" spans="1:4">
      <c r="A32" s="134" t="s">
        <v>1551</v>
      </c>
      <c r="B32" s="133"/>
      <c r="C32" s="134"/>
      <c r="D32" s="133"/>
    </row>
    <row r="33" s="121" customFormat="1" ht="24" customHeight="1" spans="1:4">
      <c r="A33" s="135" t="s">
        <v>1552</v>
      </c>
      <c r="B33" s="133"/>
      <c r="C33" s="134"/>
      <c r="D33" s="133"/>
    </row>
    <row r="34" s="121" customFormat="1" ht="24" customHeight="1" spans="1:4">
      <c r="A34" s="135" t="s">
        <v>1553</v>
      </c>
      <c r="B34" s="133"/>
      <c r="C34" s="134"/>
      <c r="D34" s="133"/>
    </row>
    <row r="35" s="121" customFormat="1" ht="24" customHeight="1" spans="1:4">
      <c r="A35" s="135" t="s">
        <v>1554</v>
      </c>
      <c r="B35" s="133"/>
      <c r="C35" s="134"/>
      <c r="D35" s="133"/>
    </row>
    <row r="36" s="121" customFormat="1" ht="24" customHeight="1" spans="1:4">
      <c r="A36" s="135" t="s">
        <v>1556</v>
      </c>
      <c r="B36" s="133"/>
      <c r="C36" s="134"/>
      <c r="D36" s="133"/>
    </row>
    <row r="37" s="121" customFormat="1" ht="24" customHeight="1" spans="1:4">
      <c r="A37" s="134"/>
      <c r="B37" s="133"/>
      <c r="C37" s="134"/>
      <c r="D37" s="133"/>
    </row>
    <row r="38" s="120" customFormat="1" ht="24" customHeight="1" spans="1:4">
      <c r="A38" s="137" t="s">
        <v>209</v>
      </c>
      <c r="B38" s="131">
        <f>B5+B6</f>
        <v>0</v>
      </c>
      <c r="C38" s="138" t="s">
        <v>210</v>
      </c>
      <c r="D38" s="131">
        <f>D5+D6</f>
        <v>0</v>
      </c>
    </row>
    <row r="39" s="120" customFormat="1" ht="24" customHeight="1" spans="1:4">
      <c r="A39" s="133"/>
      <c r="B39" s="133"/>
      <c r="C39" s="131" t="s">
        <v>1561</v>
      </c>
      <c r="D39" s="131">
        <f>SUM(D40:D46)</f>
        <v>0</v>
      </c>
    </row>
    <row r="40" s="120" customFormat="1" ht="24" customHeight="1" spans="1:4">
      <c r="A40" s="133"/>
      <c r="B40" s="133"/>
      <c r="C40" s="132" t="s">
        <v>1549</v>
      </c>
      <c r="D40" s="133"/>
    </row>
    <row r="41" s="120" customFormat="1" ht="24" customHeight="1" spans="1:16">
      <c r="A41" s="133"/>
      <c r="B41" s="133"/>
      <c r="C41" s="132" t="s">
        <v>1550</v>
      </c>
      <c r="D41" s="133"/>
      <c r="P41" s="140"/>
    </row>
    <row r="42" s="120" customFormat="1" ht="24" customHeight="1" spans="1:4">
      <c r="A42" s="133"/>
      <c r="B42" s="133"/>
      <c r="C42" s="132" t="s">
        <v>1551</v>
      </c>
      <c r="D42" s="133"/>
    </row>
    <row r="43" s="120" customFormat="1" ht="24" customHeight="1" spans="1:4">
      <c r="A43" s="133"/>
      <c r="B43" s="133"/>
      <c r="C43" s="132" t="s">
        <v>1552</v>
      </c>
      <c r="D43" s="133"/>
    </row>
    <row r="44" s="120" customFormat="1" ht="24" customHeight="1" spans="1:4">
      <c r="A44" s="133"/>
      <c r="B44" s="133"/>
      <c r="C44" s="132" t="s">
        <v>1553</v>
      </c>
      <c r="D44" s="133"/>
    </row>
    <row r="45" s="120" customFormat="1" ht="24" customHeight="1" spans="1:4">
      <c r="A45" s="133"/>
      <c r="B45" s="133"/>
      <c r="C45" s="132" t="s">
        <v>1554</v>
      </c>
      <c r="D45" s="133"/>
    </row>
    <row r="46" s="120" customFormat="1" ht="24" customHeight="1" spans="1:4">
      <c r="A46" s="133"/>
      <c r="B46" s="133"/>
      <c r="C46" s="132" t="s">
        <v>1556</v>
      </c>
      <c r="D46" s="133"/>
    </row>
    <row r="47" s="122" customFormat="1" ht="61" customHeight="1" spans="1:256">
      <c r="A47" s="139" t="s">
        <v>1568</v>
      </c>
      <c r="B47" s="139"/>
      <c r="C47" s="139"/>
      <c r="D47" s="139"/>
      <c r="HS47" s="123"/>
      <c r="HT47" s="123"/>
      <c r="HU47" s="123"/>
      <c r="HV47" s="123"/>
      <c r="HW47" s="123"/>
      <c r="HX47" s="123"/>
      <c r="HY47" s="123"/>
      <c r="HZ47" s="123"/>
      <c r="IA47" s="123"/>
      <c r="IB47" s="123"/>
      <c r="IC47" s="123"/>
      <c r="ID47" s="123"/>
      <c r="IE47" s="123"/>
      <c r="IF47" s="123"/>
      <c r="IG47" s="123"/>
      <c r="IH47" s="123"/>
      <c r="II47" s="123"/>
      <c r="IJ47" s="123"/>
      <c r="IK47" s="123"/>
      <c r="IL47" s="123"/>
      <c r="IM47" s="123"/>
      <c r="IN47" s="123"/>
      <c r="IO47" s="123"/>
      <c r="IP47" s="123"/>
      <c r="IQ47" s="123"/>
      <c r="IR47" s="123"/>
      <c r="IS47" s="123"/>
      <c r="IT47" s="123"/>
      <c r="IU47" s="123"/>
      <c r="IV47" s="123"/>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47:D47"/>
  </mergeCells>
  <printOptions horizontalCentered="1"/>
  <pageMargins left="0.590277777777778" right="0.590277777777778" top="0.786805555555556" bottom="0.786805555555556" header="0.5" footer="0.5"/>
  <pageSetup paperSize="9" scale="93" fitToHeight="0" orientation="portrait" horizontalDpi="600"/>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6"/>
  <sheetViews>
    <sheetView view="pageBreakPreview" zoomScale="85" zoomScaleNormal="100" zoomScaleSheetLayoutView="85" workbookViewId="0">
      <pane ySplit="6" topLeftCell="A7" activePane="bottomLeft" state="frozen"/>
      <selection/>
      <selection pane="bottomLeft" activeCell="G17" sqref="G17"/>
    </sheetView>
  </sheetViews>
  <sheetFormatPr defaultColWidth="9" defaultRowHeight="14.4" outlineLevelCol="6"/>
  <cols>
    <col min="1" max="1" width="26.3" style="60" customWidth="1"/>
    <col min="2" max="2" width="13.3" style="60" customWidth="1"/>
    <col min="3" max="4" width="11.9" style="60" customWidth="1"/>
    <col min="5" max="5" width="13.3" style="60" customWidth="1"/>
    <col min="6" max="7" width="11.9" style="60" customWidth="1"/>
    <col min="8" max="16384" width="9" style="60"/>
  </cols>
  <sheetData>
    <row r="1" s="57" customFormat="1" ht="24" customHeight="1" spans="1:1">
      <c r="A1" s="111" t="s">
        <v>75</v>
      </c>
    </row>
    <row r="2" s="58" customFormat="1" ht="42" customHeight="1" spans="1:7">
      <c r="A2" s="105" t="s">
        <v>74</v>
      </c>
      <c r="B2" s="105"/>
      <c r="C2" s="105"/>
      <c r="D2" s="105"/>
      <c r="E2" s="105"/>
      <c r="F2" s="105"/>
      <c r="G2" s="105"/>
    </row>
    <row r="3" s="59" customFormat="1" ht="27" customHeight="1" spans="1:7">
      <c r="A3" s="63"/>
      <c r="B3" s="63"/>
      <c r="G3" s="63" t="s">
        <v>97</v>
      </c>
    </row>
    <row r="4" s="60" customFormat="1" ht="26.1" customHeight="1" spans="1:7">
      <c r="A4" s="42" t="s">
        <v>1569</v>
      </c>
      <c r="B4" s="42" t="s">
        <v>1570</v>
      </c>
      <c r="C4" s="42"/>
      <c r="D4" s="42"/>
      <c r="E4" s="42" t="s">
        <v>1571</v>
      </c>
      <c r="F4" s="42"/>
      <c r="G4" s="42"/>
    </row>
    <row r="5" s="60" customFormat="1" ht="24" customHeight="1" spans="1:7">
      <c r="A5" s="42"/>
      <c r="B5" s="42" t="s">
        <v>127</v>
      </c>
      <c r="C5" s="42" t="s">
        <v>1572</v>
      </c>
      <c r="D5" s="42" t="s">
        <v>1573</v>
      </c>
      <c r="E5" s="42" t="s">
        <v>127</v>
      </c>
      <c r="F5" s="42" t="s">
        <v>1572</v>
      </c>
      <c r="G5" s="42" t="s">
        <v>1573</v>
      </c>
    </row>
    <row r="6" s="60" customFormat="1" ht="24" customHeight="1" spans="1:7">
      <c r="A6" s="42" t="s">
        <v>1574</v>
      </c>
      <c r="B6" s="42" t="s">
        <v>1575</v>
      </c>
      <c r="C6" s="42" t="s">
        <v>1576</v>
      </c>
      <c r="D6" s="42" t="s">
        <v>1577</v>
      </c>
      <c r="E6" s="42" t="s">
        <v>1578</v>
      </c>
      <c r="F6" s="42" t="s">
        <v>1579</v>
      </c>
      <c r="G6" s="42" t="s">
        <v>1580</v>
      </c>
    </row>
    <row r="7" s="61" customFormat="1" ht="24" customHeight="1" spans="1:7">
      <c r="A7" s="41" t="s">
        <v>1581</v>
      </c>
      <c r="B7" s="108"/>
      <c r="C7" s="108"/>
      <c r="D7" s="108"/>
      <c r="E7" s="112"/>
      <c r="F7" s="112"/>
      <c r="G7" s="112"/>
    </row>
    <row r="8" s="61" customFormat="1" ht="24" customHeight="1" spans="1:7">
      <c r="A8" s="41" t="s">
        <v>1582</v>
      </c>
      <c r="B8" s="108">
        <f>C8+D8</f>
        <v>25564</v>
      </c>
      <c r="C8" s="112">
        <v>20500</v>
      </c>
      <c r="D8" s="112">
        <v>5064</v>
      </c>
      <c r="E8" s="112">
        <f>F8+G8</f>
        <v>22791</v>
      </c>
      <c r="F8" s="112">
        <v>17727</v>
      </c>
      <c r="G8" s="112">
        <v>5064</v>
      </c>
    </row>
    <row r="9" s="61" customFormat="1" ht="30" customHeight="1" spans="1:7">
      <c r="A9" s="41" t="s">
        <v>1583</v>
      </c>
      <c r="B9" s="108"/>
      <c r="C9" s="112"/>
      <c r="D9" s="112"/>
      <c r="E9" s="112"/>
      <c r="F9" s="112"/>
      <c r="G9" s="112"/>
    </row>
    <row r="10" s="60" customFormat="1" ht="24" customHeight="1" spans="1:7">
      <c r="A10" s="44" t="s">
        <v>1584</v>
      </c>
      <c r="B10" s="110"/>
      <c r="C10" s="113"/>
      <c r="D10" s="113"/>
      <c r="E10" s="113"/>
      <c r="F10" s="113"/>
      <c r="G10" s="113"/>
    </row>
    <row r="11" s="60" customFormat="1" ht="24" customHeight="1" spans="1:7">
      <c r="A11" s="44" t="s">
        <v>1585</v>
      </c>
      <c r="B11" s="110"/>
      <c r="C11" s="113"/>
      <c r="D11" s="113"/>
      <c r="E11" s="113"/>
      <c r="F11" s="113"/>
      <c r="G11" s="113"/>
    </row>
    <row r="12" s="60" customFormat="1" ht="24" customHeight="1" spans="1:7">
      <c r="A12" s="44"/>
      <c r="B12" s="110"/>
      <c r="C12" s="113"/>
      <c r="D12" s="113"/>
      <c r="E12" s="113"/>
      <c r="F12" s="113"/>
      <c r="G12" s="113"/>
    </row>
    <row r="13" s="60" customFormat="1" ht="24" customHeight="1" spans="1:7">
      <c r="A13" s="42"/>
      <c r="B13" s="114"/>
      <c r="C13" s="115"/>
      <c r="D13" s="115"/>
      <c r="E13" s="115"/>
      <c r="F13" s="115"/>
      <c r="G13" s="115"/>
    </row>
    <row r="14" s="60" customFormat="1" ht="44" customHeight="1" spans="1:7">
      <c r="A14" s="65" t="s">
        <v>1586</v>
      </c>
      <c r="B14" s="65"/>
      <c r="C14" s="65"/>
      <c r="D14" s="65"/>
      <c r="E14" s="65"/>
      <c r="F14" s="65"/>
      <c r="G14" s="65"/>
    </row>
    <row r="15" s="60" customFormat="1" ht="24" customHeight="1"/>
    <row r="16" s="60" customFormat="1" ht="24" customHeight="1"/>
    <row r="17" s="60" customFormat="1" ht="24" customHeight="1"/>
    <row r="18" s="60" customFormat="1" ht="24" customHeight="1"/>
    <row r="19" s="60" customFormat="1" ht="24" customHeight="1"/>
    <row r="20" s="60" customFormat="1" ht="24" customHeight="1"/>
    <row r="21" s="60" customFormat="1" ht="24" customHeight="1"/>
    <row r="22" s="60" customFormat="1" ht="24" customHeight="1"/>
    <row r="23" s="60" customFormat="1" ht="24" customHeight="1"/>
    <row r="24" s="60" customFormat="1" ht="24" customHeight="1"/>
    <row r="25" s="60" customFormat="1" ht="24" customHeight="1"/>
    <row r="26" s="60" customFormat="1" ht="24" customHeight="1"/>
    <row r="27" s="60" customFormat="1" ht="24" customHeight="1"/>
    <row r="28" s="60" customFormat="1" ht="24" customHeight="1"/>
    <row r="29" s="60" customFormat="1" ht="24" customHeight="1"/>
    <row r="30" s="60" customFormat="1" ht="24" customHeight="1"/>
    <row r="31" s="60" customFormat="1" ht="24" customHeight="1"/>
    <row r="32" s="60" customFormat="1" ht="24" customHeight="1"/>
    <row r="33" s="60" customFormat="1" ht="24" customHeight="1"/>
    <row r="34" s="60" customFormat="1" ht="24" customHeight="1"/>
    <row r="35" s="60" customFormat="1" ht="24" customHeight="1"/>
    <row r="36" s="60" customFormat="1" ht="24" customHeight="1"/>
    <row r="37" s="60" customFormat="1" ht="24" customHeight="1"/>
    <row r="38" s="60" customFormat="1" ht="24" customHeight="1"/>
    <row r="39" s="60" customFormat="1" ht="24" customHeight="1"/>
    <row r="40" s="60" customFormat="1" ht="24" customHeight="1"/>
    <row r="41" s="60" customFormat="1" ht="24" customHeight="1"/>
    <row r="42" s="60" customFormat="1" ht="24" customHeight="1"/>
    <row r="43" s="60" customFormat="1" ht="24" customHeight="1"/>
    <row r="44" s="60" customFormat="1" ht="24" customHeight="1"/>
    <row r="45" s="60" customFormat="1" ht="24" customHeight="1"/>
    <row r="46" s="60" customFormat="1" ht="24" customHeight="1"/>
    <row r="47" s="60" customFormat="1" ht="24" customHeight="1"/>
    <row r="48" s="60" customFormat="1" ht="24" customHeight="1"/>
    <row r="49" s="60" customFormat="1" ht="24" customHeight="1"/>
    <row r="50" s="60" customFormat="1" ht="24" customHeight="1"/>
    <row r="51" s="60" customFormat="1" ht="24" customHeight="1"/>
    <row r="52" s="60" customFormat="1" ht="24" customHeight="1"/>
    <row r="53" s="60" customFormat="1" ht="24" customHeight="1"/>
    <row r="54" s="60" customFormat="1" ht="24" customHeight="1"/>
    <row r="55" s="60" customFormat="1" ht="24" customHeight="1"/>
    <row r="56" s="60" customFormat="1" ht="24" customHeight="1"/>
    <row r="57" s="60" customFormat="1" ht="24" customHeight="1"/>
    <row r="58" s="60" customFormat="1" ht="24" customHeight="1"/>
    <row r="59" s="60" customFormat="1" ht="24" customHeight="1"/>
    <row r="60" s="60" customFormat="1" ht="24" customHeight="1"/>
    <row r="61" s="60" customFormat="1" ht="24" customHeight="1"/>
    <row r="62" s="60" customFormat="1" ht="24" customHeight="1"/>
    <row r="63" s="60" customFormat="1" ht="24" customHeight="1"/>
    <row r="64" s="60" customFormat="1" ht="24" customHeight="1"/>
    <row r="65" s="60" customFormat="1" ht="24" customHeight="1"/>
    <row r="66" s="60" customFormat="1" ht="24" customHeight="1"/>
    <row r="67" s="60" customFormat="1" ht="24" customHeight="1"/>
    <row r="68" s="60" customFormat="1" ht="24" customHeight="1"/>
    <row r="69" s="60" customFormat="1" ht="24" customHeight="1"/>
    <row r="70" s="60" customFormat="1" ht="24" customHeight="1"/>
    <row r="71" s="60" customFormat="1" ht="24" customHeight="1"/>
    <row r="72" s="60" customFormat="1" ht="24" customHeight="1"/>
    <row r="73" s="60" customFormat="1" ht="24" customHeight="1"/>
    <row r="74" s="60" customFormat="1" ht="24" customHeight="1"/>
    <row r="75" s="60" customFormat="1" ht="24" customHeight="1"/>
    <row r="76" s="60" customFormat="1" ht="24" customHeight="1"/>
    <row r="77" s="60" customFormat="1" ht="24" customHeight="1"/>
    <row r="78" s="60" customFormat="1" ht="24" customHeight="1"/>
    <row r="79" s="60" customFormat="1" ht="24" customHeight="1"/>
    <row r="80" s="60" customFormat="1" ht="24" customHeight="1"/>
    <row r="81" s="60" customFormat="1" ht="24" customHeight="1"/>
    <row r="82" s="60" customFormat="1" ht="24" customHeight="1"/>
    <row r="83" s="60" customFormat="1" ht="24" customHeight="1"/>
    <row r="84" s="60" customFormat="1" ht="24" customHeight="1"/>
    <row r="85" s="60" customFormat="1" ht="24" customHeight="1"/>
    <row r="86" s="60" customFormat="1" ht="24" customHeight="1"/>
    <row r="87" s="60" customFormat="1" ht="24" customHeight="1"/>
    <row r="88" s="60" customFormat="1" ht="24" customHeight="1"/>
    <row r="89" s="60" customFormat="1" ht="24" customHeight="1"/>
    <row r="90" s="60" customFormat="1" ht="24" customHeight="1"/>
    <row r="91" s="60" customFormat="1" ht="24" customHeight="1"/>
    <row r="92" s="60" customFormat="1" ht="24" customHeight="1"/>
    <row r="93" s="60" customFormat="1" ht="24" customHeight="1"/>
    <row r="94" s="60" customFormat="1" ht="24" customHeight="1"/>
    <row r="95" s="60" customFormat="1" ht="24" customHeight="1"/>
    <row r="96" s="60" customFormat="1" ht="24" customHeight="1"/>
  </sheetData>
  <mergeCells count="5">
    <mergeCell ref="A2:G2"/>
    <mergeCell ref="B4:D4"/>
    <mergeCell ref="E4:G4"/>
    <mergeCell ref="A14:G14"/>
    <mergeCell ref="A4:A5"/>
  </mergeCells>
  <printOptions horizontalCentered="1"/>
  <pageMargins left="0.590277777777778" right="0.590277777777778" top="0.786805555555556" bottom="0.786805555555556" header="0.5" footer="0.5"/>
  <pageSetup paperSize="9" scale="84" fitToHeight="0" orientation="portrait" horizontalDpi="600"/>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view="pageBreakPreview" zoomScaleNormal="100" zoomScaleSheetLayoutView="100" workbookViewId="0">
      <selection activeCell="B14" sqref="B14"/>
    </sheetView>
  </sheetViews>
  <sheetFormatPr defaultColWidth="9" defaultRowHeight="14.4" outlineLevelCol="6"/>
  <cols>
    <col min="1" max="1" width="47.4" style="60" customWidth="1"/>
    <col min="2" max="3" width="16.9" style="60" customWidth="1"/>
    <col min="4" max="16384" width="9" style="60"/>
  </cols>
  <sheetData>
    <row r="1" s="57" customFormat="1" ht="24" customHeight="1" spans="1:1">
      <c r="A1" s="62" t="s">
        <v>77</v>
      </c>
    </row>
    <row r="2" s="58" customFormat="1" ht="42" customHeight="1" spans="1:3">
      <c r="A2" s="105" t="s">
        <v>76</v>
      </c>
      <c r="B2" s="105"/>
      <c r="C2" s="105"/>
    </row>
    <row r="3" s="59" customFormat="1" ht="27" customHeight="1" spans="1:3">
      <c r="A3" s="63"/>
      <c r="B3" s="63"/>
      <c r="C3" s="63" t="s">
        <v>97</v>
      </c>
    </row>
    <row r="4" s="60" customFormat="1" ht="36" customHeight="1" spans="1:3">
      <c r="A4" s="64" t="s">
        <v>1587</v>
      </c>
      <c r="B4" s="64" t="s">
        <v>99</v>
      </c>
      <c r="C4" s="64" t="s">
        <v>1588</v>
      </c>
    </row>
    <row r="5" s="60" customFormat="1" ht="24" customHeight="1" spans="1:3">
      <c r="A5" s="41" t="s">
        <v>1589</v>
      </c>
      <c r="B5" s="108">
        <v>16127</v>
      </c>
      <c r="C5" s="108">
        <v>16127</v>
      </c>
    </row>
    <row r="6" s="60" customFormat="1" ht="24" customHeight="1" spans="1:3">
      <c r="A6" s="41" t="s">
        <v>1590</v>
      </c>
      <c r="B6" s="108">
        <v>20500</v>
      </c>
      <c r="C6" s="108">
        <v>20500</v>
      </c>
    </row>
    <row r="7" s="60" customFormat="1" ht="24" customHeight="1" spans="1:3">
      <c r="A7" s="41" t="s">
        <v>1591</v>
      </c>
      <c r="B7" s="108"/>
      <c r="C7" s="108"/>
    </row>
    <row r="8" s="60" customFormat="1" ht="24" customHeight="1" spans="1:3">
      <c r="A8" s="44" t="s">
        <v>1592</v>
      </c>
      <c r="B8" s="110"/>
      <c r="C8" s="110"/>
    </row>
    <row r="9" s="60" customFormat="1" ht="24" customHeight="1" spans="1:3">
      <c r="A9" s="44" t="s">
        <v>1593</v>
      </c>
      <c r="B9" s="110">
        <v>3679</v>
      </c>
      <c r="C9" s="110">
        <v>3679</v>
      </c>
    </row>
    <row r="10" s="60" customFormat="1" ht="24" customHeight="1" spans="1:3">
      <c r="A10" s="41" t="s">
        <v>1594</v>
      </c>
      <c r="B10" s="108">
        <v>2079</v>
      </c>
      <c r="C10" s="108">
        <v>2079</v>
      </c>
    </row>
    <row r="11" s="60" customFormat="1" ht="24" customHeight="1" spans="1:3">
      <c r="A11" s="41" t="s">
        <v>1595</v>
      </c>
      <c r="B11" s="108">
        <v>17727</v>
      </c>
      <c r="C11" s="108">
        <v>17727</v>
      </c>
    </row>
    <row r="12" s="60" customFormat="1" ht="24" customHeight="1" spans="1:3">
      <c r="A12" s="41" t="s">
        <v>1596</v>
      </c>
      <c r="B12" s="108"/>
      <c r="C12" s="108"/>
    </row>
    <row r="13" s="60" customFormat="1" ht="24" customHeight="1" spans="1:3">
      <c r="A13" s="41" t="s">
        <v>1597</v>
      </c>
      <c r="B13" s="109"/>
      <c r="C13" s="109"/>
    </row>
    <row r="14" s="60" customFormat="1" ht="24" customHeight="1" spans="1:3">
      <c r="A14" s="41" t="s">
        <v>1598</v>
      </c>
      <c r="B14" s="45">
        <v>19030</v>
      </c>
      <c r="C14" s="45"/>
    </row>
    <row r="15" s="60" customFormat="1" ht="55" customHeight="1" spans="1:7">
      <c r="A15" s="65" t="s">
        <v>1599</v>
      </c>
      <c r="B15" s="65"/>
      <c r="C15" s="65"/>
      <c r="D15" s="104"/>
      <c r="E15" s="104"/>
      <c r="F15" s="104"/>
      <c r="G15" s="104"/>
    </row>
    <row r="16" s="60" customFormat="1" ht="24" customHeight="1"/>
    <row r="17" s="60" customFormat="1" ht="24" customHeight="1"/>
    <row r="18" s="60" customFormat="1" ht="24" customHeight="1"/>
    <row r="19" s="60" customFormat="1" ht="24" customHeight="1"/>
    <row r="20" s="60" customFormat="1" ht="24" customHeight="1"/>
    <row r="21" s="60" customFormat="1" ht="24" customHeight="1"/>
    <row r="22" s="60" customFormat="1" ht="24" customHeight="1"/>
    <row r="23" s="60" customFormat="1" ht="24" customHeight="1"/>
    <row r="24" s="60" customFormat="1" ht="24" customHeight="1"/>
    <row r="25" s="60" customFormat="1" ht="24" customHeight="1"/>
    <row r="26" s="60" customFormat="1" ht="24" customHeight="1"/>
    <row r="27" s="60" customFormat="1" ht="24" customHeight="1"/>
    <row r="28" s="60" customFormat="1" ht="24" customHeight="1"/>
    <row r="29" s="60" customFormat="1" ht="24" customHeight="1"/>
    <row r="30" s="60" customFormat="1" ht="24" customHeight="1"/>
    <row r="31" s="60" customFormat="1" ht="24" customHeight="1"/>
    <row r="32" s="60" customFormat="1" ht="24" customHeight="1"/>
    <row r="33" s="60" customFormat="1" ht="24" customHeight="1"/>
    <row r="34" s="60" customFormat="1" ht="24" customHeight="1"/>
    <row r="35" s="60" customFormat="1" ht="24" customHeight="1"/>
    <row r="36" s="60" customFormat="1" ht="24" customHeight="1"/>
    <row r="37" s="60" customFormat="1" ht="24" customHeight="1"/>
    <row r="38" s="60" customFormat="1" ht="24" customHeight="1"/>
    <row r="39" s="60" customFormat="1" ht="24" customHeight="1"/>
    <row r="40" s="60" customFormat="1" ht="24" customHeight="1"/>
    <row r="41" s="60" customFormat="1" ht="24" customHeight="1"/>
    <row r="42" s="60" customFormat="1" ht="24" customHeight="1"/>
    <row r="43" s="60" customFormat="1" ht="24" customHeight="1"/>
    <row r="44" s="60" customFormat="1" ht="24" customHeight="1"/>
    <row r="45" s="60" customFormat="1" ht="24" customHeight="1"/>
    <row r="46" s="60" customFormat="1" ht="24" customHeight="1"/>
    <row r="47" s="60" customFormat="1" ht="24" customHeight="1"/>
    <row r="48" s="60" customFormat="1" ht="24" customHeight="1"/>
    <row r="49" s="60" customFormat="1" ht="24" customHeight="1"/>
    <row r="50" s="60" customFormat="1" ht="24" customHeight="1"/>
    <row r="51" s="60" customFormat="1" ht="24" customHeight="1"/>
    <row r="52" s="60" customFormat="1" ht="24" customHeight="1"/>
    <row r="53" s="60" customFormat="1" ht="24" customHeight="1"/>
    <row r="54" s="60" customFormat="1" ht="24" customHeight="1"/>
    <row r="55" s="60" customFormat="1" ht="24" customHeight="1"/>
    <row r="56" s="60" customFormat="1" ht="24" customHeight="1"/>
    <row r="57" s="60" customFormat="1" ht="24" customHeight="1"/>
    <row r="58" s="60" customFormat="1" ht="24" customHeight="1"/>
    <row r="59" s="60" customFormat="1" ht="24" customHeight="1"/>
    <row r="60" s="60" customFormat="1" ht="24" customHeight="1"/>
    <row r="61" s="60" customFormat="1" ht="24" customHeight="1"/>
    <row r="62" s="60" customFormat="1" ht="24" customHeight="1"/>
    <row r="63" s="60" customFormat="1" ht="24" customHeight="1"/>
    <row r="64" s="60" customFormat="1" ht="24" customHeight="1"/>
    <row r="65" s="60" customFormat="1" ht="24" customHeight="1"/>
    <row r="66" s="60" customFormat="1" ht="24" customHeight="1"/>
    <row r="67" s="60" customFormat="1" ht="24" customHeight="1"/>
    <row r="68" s="60" customFormat="1" ht="24" customHeight="1"/>
    <row r="69" s="60" customFormat="1" ht="24" customHeight="1"/>
    <row r="70" s="60" customFormat="1" ht="24" customHeight="1"/>
    <row r="71" s="60" customFormat="1" ht="24" customHeight="1"/>
    <row r="72" s="60" customFormat="1" ht="24" customHeight="1"/>
    <row r="73" s="60" customFormat="1" ht="24" customHeight="1"/>
    <row r="74" s="60" customFormat="1" ht="24" customHeight="1"/>
    <row r="75" s="60" customFormat="1" ht="24" customHeight="1"/>
    <row r="76" s="60" customFormat="1" ht="24" customHeight="1"/>
    <row r="77" s="60" customFormat="1" ht="24" customHeight="1"/>
    <row r="78" s="60" customFormat="1" ht="24" customHeight="1"/>
    <row r="79" s="60" customFormat="1" ht="24" customHeight="1"/>
    <row r="80" s="60" customFormat="1" ht="24" customHeight="1"/>
    <row r="81" s="60" customFormat="1" ht="24" customHeight="1"/>
    <row r="82" s="60" customFormat="1" ht="24" customHeight="1"/>
    <row r="83" s="60" customFormat="1" ht="24" customHeight="1"/>
    <row r="84" s="60" customFormat="1" ht="24" customHeight="1"/>
    <row r="85" s="60" customFormat="1" ht="24" customHeight="1"/>
    <row r="86" s="60" customFormat="1" ht="24" customHeight="1"/>
    <row r="87" s="60" customFormat="1" ht="24" customHeight="1"/>
    <row r="88" s="60" customFormat="1" ht="24" customHeight="1"/>
    <row r="89" s="60" customFormat="1" ht="24" customHeight="1"/>
    <row r="90" s="60" customFormat="1" ht="24" customHeight="1"/>
    <row r="91" s="60" customFormat="1" ht="24" customHeight="1"/>
    <row r="92" s="60" customFormat="1" ht="24" customHeight="1"/>
    <row r="93" s="60" customFormat="1" ht="24" customHeight="1"/>
    <row r="94" s="60" customFormat="1" ht="24" customHeight="1"/>
    <row r="95" s="60" customFormat="1" ht="24" customHeight="1"/>
  </sheetData>
  <mergeCells count="2">
    <mergeCell ref="A2:C2"/>
    <mergeCell ref="A15:C15"/>
  </mergeCells>
  <printOptions horizontalCentered="1"/>
  <pageMargins left="0.590277777777778" right="0.590277777777778" top="0.786805555555556" bottom="0.786805555555556" header="0.5" footer="0.5"/>
  <pageSetup paperSize="9" orientation="portrait" horizontalDpi="600"/>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view="pageBreakPreview" zoomScaleNormal="100" zoomScaleSheetLayoutView="100" workbookViewId="0">
      <selection activeCell="A4" sqref="A4:C4"/>
    </sheetView>
  </sheetViews>
  <sheetFormatPr defaultColWidth="9" defaultRowHeight="14.4" outlineLevelCol="6"/>
  <cols>
    <col min="1" max="1" width="48.5" style="60" customWidth="1"/>
    <col min="2" max="3" width="16" style="60" customWidth="1"/>
    <col min="4" max="16384" width="9" style="60"/>
  </cols>
  <sheetData>
    <row r="1" s="57" customFormat="1" ht="24" customHeight="1" spans="1:1">
      <c r="A1" s="62" t="s">
        <v>79</v>
      </c>
    </row>
    <row r="2" s="58" customFormat="1" ht="42" customHeight="1" spans="1:3">
      <c r="A2" s="105" t="s">
        <v>78</v>
      </c>
      <c r="B2" s="105"/>
      <c r="C2" s="105"/>
    </row>
    <row r="3" s="59" customFormat="1" ht="27" customHeight="1" spans="1:3">
      <c r="A3" s="63"/>
      <c r="B3" s="63"/>
      <c r="C3" s="63" t="s">
        <v>97</v>
      </c>
    </row>
    <row r="4" s="60" customFormat="1" ht="36" customHeight="1" spans="1:3">
      <c r="A4" s="64" t="s">
        <v>1587</v>
      </c>
      <c r="B4" s="64" t="s">
        <v>99</v>
      </c>
      <c r="C4" s="64" t="s">
        <v>1588</v>
      </c>
    </row>
    <row r="5" s="60" customFormat="1" ht="24" customHeight="1" spans="1:3">
      <c r="A5" s="41" t="s">
        <v>1600</v>
      </c>
      <c r="B5" s="108">
        <v>64</v>
      </c>
      <c r="C5" s="108">
        <v>64</v>
      </c>
    </row>
    <row r="6" s="60" customFormat="1" ht="24" customHeight="1" spans="1:3">
      <c r="A6" s="41" t="s">
        <v>1601</v>
      </c>
      <c r="B6" s="108">
        <v>5064</v>
      </c>
      <c r="C6" s="108">
        <v>5064</v>
      </c>
    </row>
    <row r="7" s="60" customFormat="1" ht="24" customHeight="1" spans="1:3">
      <c r="A7" s="41" t="s">
        <v>1602</v>
      </c>
      <c r="B7" s="108">
        <v>5000</v>
      </c>
      <c r="C7" s="108">
        <v>5000</v>
      </c>
    </row>
    <row r="8" s="60" customFormat="1" ht="24" customHeight="1" spans="1:3">
      <c r="A8" s="41" t="s">
        <v>1603</v>
      </c>
      <c r="B8" s="108"/>
      <c r="C8" s="108"/>
    </row>
    <row r="9" s="60" customFormat="1" ht="24" customHeight="1" spans="1:3">
      <c r="A9" s="41" t="s">
        <v>1604</v>
      </c>
      <c r="B9" s="108">
        <v>5064</v>
      </c>
      <c r="C9" s="108">
        <v>5064</v>
      </c>
    </row>
    <row r="10" s="60" customFormat="1" ht="24" customHeight="1" spans="1:3">
      <c r="A10" s="41" t="s">
        <v>1605</v>
      </c>
      <c r="B10" s="108"/>
      <c r="C10" s="108"/>
    </row>
    <row r="11" s="60" customFormat="1" ht="24" customHeight="1" spans="1:3">
      <c r="A11" s="41" t="s">
        <v>1606</v>
      </c>
      <c r="B11" s="109"/>
      <c r="C11" s="109"/>
    </row>
    <row r="12" s="60" customFormat="1" ht="24" customHeight="1" spans="1:3">
      <c r="A12" s="41" t="s">
        <v>1607</v>
      </c>
      <c r="B12" s="45">
        <v>5082</v>
      </c>
      <c r="C12" s="45"/>
    </row>
    <row r="13" s="60" customFormat="1" ht="68" customHeight="1" spans="1:7">
      <c r="A13" s="65" t="s">
        <v>1608</v>
      </c>
      <c r="B13" s="65"/>
      <c r="C13" s="65"/>
      <c r="D13" s="104"/>
      <c r="E13" s="104"/>
      <c r="F13" s="104"/>
      <c r="G13" s="104"/>
    </row>
    <row r="14" s="60" customFormat="1" ht="24" customHeight="1"/>
    <row r="15" s="60" customFormat="1" ht="24" customHeight="1"/>
    <row r="16" s="60" customFormat="1" ht="24" customHeight="1"/>
    <row r="17" s="60" customFormat="1" ht="24" customHeight="1"/>
    <row r="18" s="60" customFormat="1" ht="24" customHeight="1"/>
    <row r="19" s="60" customFormat="1" ht="24" customHeight="1"/>
    <row r="20" s="60" customFormat="1" ht="24" customHeight="1"/>
    <row r="21" s="60" customFormat="1" ht="24" customHeight="1"/>
    <row r="22" s="60" customFormat="1" ht="24" customHeight="1"/>
    <row r="23" s="60" customFormat="1" ht="24" customHeight="1"/>
    <row r="24" s="60" customFormat="1" ht="24" customHeight="1"/>
    <row r="25" s="60" customFormat="1" ht="24" customHeight="1"/>
    <row r="26" s="60" customFormat="1" ht="24" customHeight="1"/>
    <row r="27" s="60" customFormat="1" ht="24" customHeight="1"/>
    <row r="28" s="60" customFormat="1" ht="24" customHeight="1"/>
    <row r="29" s="60" customFormat="1" ht="24" customHeight="1"/>
    <row r="30" s="60" customFormat="1" ht="24" customHeight="1"/>
    <row r="31" s="60" customFormat="1" ht="24" customHeight="1"/>
    <row r="32" s="60" customFormat="1" ht="24" customHeight="1"/>
    <row r="33" s="60" customFormat="1" ht="24" customHeight="1"/>
    <row r="34" s="60" customFormat="1" ht="24" customHeight="1"/>
    <row r="35" s="60" customFormat="1" ht="24" customHeight="1"/>
    <row r="36" s="60" customFormat="1" ht="24" customHeight="1"/>
    <row r="37" s="60" customFormat="1" ht="24" customHeight="1"/>
    <row r="38" s="60" customFormat="1" ht="24" customHeight="1"/>
    <row r="39" s="60" customFormat="1" ht="24" customHeight="1"/>
    <row r="40" s="60" customFormat="1" ht="24" customHeight="1"/>
    <row r="41" s="60" customFormat="1" ht="24" customHeight="1"/>
    <row r="42" s="60" customFormat="1" ht="24" customHeight="1"/>
    <row r="43" s="60" customFormat="1" ht="24" customHeight="1"/>
    <row r="44" s="60" customFormat="1" ht="24" customHeight="1"/>
    <row r="45" s="60" customFormat="1" ht="24" customHeight="1"/>
    <row r="46" s="60" customFormat="1" ht="24" customHeight="1"/>
    <row r="47" s="60" customFormat="1" ht="24" customHeight="1"/>
    <row r="48" s="60" customFormat="1" ht="24" customHeight="1"/>
    <row r="49" s="60" customFormat="1" ht="24" customHeight="1"/>
    <row r="50" s="60" customFormat="1" ht="24" customHeight="1"/>
    <row r="51" s="60" customFormat="1" ht="24" customHeight="1"/>
    <row r="52" s="60" customFormat="1" ht="24" customHeight="1"/>
    <row r="53" s="60" customFormat="1" ht="24" customHeight="1"/>
    <row r="54" s="60" customFormat="1" ht="24" customHeight="1"/>
    <row r="55" s="60" customFormat="1" ht="24" customHeight="1"/>
    <row r="56" s="60" customFormat="1" ht="24" customHeight="1"/>
    <row r="57" s="60" customFormat="1" ht="24" customHeight="1"/>
    <row r="58" s="60" customFormat="1" ht="24" customHeight="1"/>
    <row r="59" s="60" customFormat="1" ht="24" customHeight="1"/>
    <row r="60" s="60" customFormat="1" ht="24" customHeight="1"/>
    <row r="61" s="60" customFormat="1" ht="24" customHeight="1"/>
    <row r="62" s="60" customFormat="1" ht="24" customHeight="1"/>
    <row r="63" s="60" customFormat="1" ht="24" customHeight="1"/>
    <row r="64" s="60" customFormat="1" ht="24" customHeight="1"/>
    <row r="65" s="60" customFormat="1" ht="24" customHeight="1"/>
    <row r="66" s="60" customFormat="1" ht="24" customHeight="1"/>
    <row r="67" s="60" customFormat="1" ht="24" customHeight="1"/>
    <row r="68" s="60" customFormat="1" ht="24" customHeight="1"/>
    <row r="69" s="60" customFormat="1" ht="24" customHeight="1"/>
    <row r="70" s="60" customFormat="1" ht="24" customHeight="1"/>
    <row r="71" s="60" customFormat="1" ht="24" customHeight="1"/>
    <row r="72" s="60" customFormat="1" ht="24" customHeight="1"/>
    <row r="73" s="60" customFormat="1" ht="24" customHeight="1"/>
    <row r="74" s="60" customFormat="1" ht="24" customHeight="1"/>
    <row r="75" s="60" customFormat="1" ht="24" customHeight="1"/>
    <row r="76" s="60" customFormat="1" ht="24" customHeight="1"/>
    <row r="77" s="60" customFormat="1" ht="24" customHeight="1"/>
    <row r="78" s="60" customFormat="1" ht="24" customHeight="1"/>
    <row r="79" s="60" customFormat="1" ht="24" customHeight="1"/>
    <row r="80" s="60" customFormat="1" ht="24" customHeight="1"/>
    <row r="81" s="60" customFormat="1" ht="24" customHeight="1"/>
    <row r="82" s="60" customFormat="1" ht="24" customHeight="1"/>
    <row r="83" s="60" customFormat="1" ht="24" customHeight="1"/>
    <row r="84" s="60" customFormat="1" ht="24" customHeight="1"/>
    <row r="85" s="60" customFormat="1" ht="24" customHeight="1"/>
    <row r="86" s="60" customFormat="1" ht="24" customHeight="1"/>
    <row r="87" s="60" customFormat="1" ht="24" customHeight="1"/>
    <row r="88" s="60" customFormat="1" ht="24" customHeight="1"/>
    <row r="89" s="60" customFormat="1" ht="24" customHeight="1"/>
    <row r="90" s="60" customFormat="1" ht="24" customHeight="1"/>
    <row r="91" s="60" customFormat="1" ht="24" customHeight="1"/>
    <row r="92" s="60" customFormat="1" ht="24" customHeight="1"/>
    <row r="93" s="60" customFormat="1" ht="24" customHeight="1"/>
    <row r="94" s="60" customFormat="1" ht="24" customHeight="1"/>
    <row r="95" s="60" customFormat="1" ht="24" customHeight="1"/>
  </sheetData>
  <mergeCells count="2">
    <mergeCell ref="A2:C2"/>
    <mergeCell ref="A13:C13"/>
  </mergeCells>
  <printOptions horizontalCentered="1"/>
  <pageMargins left="0.590277777777778" right="0.590277777777778" top="0.786805555555556" bottom="0.786805555555556" header="0.5" footer="0.5"/>
  <pageSetup paperSize="9" orientation="portrait" horizontalDpi="600"/>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zoomScaleSheetLayoutView="100" workbookViewId="0">
      <pane ySplit="4" topLeftCell="A17" activePane="bottomLeft" state="frozen"/>
      <selection/>
      <selection pane="bottomLeft" activeCell="G22" sqref="G22"/>
    </sheetView>
  </sheetViews>
  <sheetFormatPr defaultColWidth="9" defaultRowHeight="14.4" outlineLevelCol="3"/>
  <cols>
    <col min="1" max="1" width="33.8" style="60" customWidth="1"/>
    <col min="2" max="2" width="12.3" style="60" customWidth="1"/>
    <col min="3" max="4" width="17.1" style="60" customWidth="1"/>
    <col min="5" max="16384" width="9" style="60"/>
  </cols>
  <sheetData>
    <row r="1" s="57" customFormat="1" ht="24" customHeight="1" spans="1:1">
      <c r="A1" s="62" t="s">
        <v>81</v>
      </c>
    </row>
    <row r="2" s="58" customFormat="1" ht="42" customHeight="1" spans="1:4">
      <c r="A2" s="105" t="s">
        <v>80</v>
      </c>
      <c r="B2" s="105"/>
      <c r="C2" s="105"/>
      <c r="D2" s="105"/>
    </row>
    <row r="3" s="59" customFormat="1" ht="27" customHeight="1" spans="4:4">
      <c r="D3" s="63" t="s">
        <v>97</v>
      </c>
    </row>
    <row r="4" s="60" customFormat="1" ht="21.95" customHeight="1" spans="1:4">
      <c r="A4" s="64" t="s">
        <v>1587</v>
      </c>
      <c r="B4" s="64" t="s">
        <v>1609</v>
      </c>
      <c r="C4" s="64" t="s">
        <v>1610</v>
      </c>
      <c r="D4" s="64" t="s">
        <v>1611</v>
      </c>
    </row>
    <row r="5" s="61" customFormat="1" ht="24" customHeight="1" spans="1:4">
      <c r="A5" s="106" t="s">
        <v>1612</v>
      </c>
      <c r="B5" s="64" t="s">
        <v>1613</v>
      </c>
      <c r="C5" s="45">
        <f>C6+C8</f>
        <v>3679</v>
      </c>
      <c r="D5" s="45">
        <f>D6+D8</f>
        <v>0</v>
      </c>
    </row>
    <row r="6" s="60" customFormat="1" ht="24" customHeight="1" spans="1:4">
      <c r="A6" s="107" t="s">
        <v>1614</v>
      </c>
      <c r="B6" s="42" t="s">
        <v>1576</v>
      </c>
      <c r="C6" s="43">
        <v>3679</v>
      </c>
      <c r="D6" s="43"/>
    </row>
    <row r="7" s="60" customFormat="1" ht="24" customHeight="1" spans="1:4">
      <c r="A7" s="107" t="s">
        <v>1615</v>
      </c>
      <c r="B7" s="42" t="s">
        <v>1577</v>
      </c>
      <c r="C7" s="43">
        <v>2079</v>
      </c>
      <c r="D7" s="43"/>
    </row>
    <row r="8" s="60" customFormat="1" ht="24" customHeight="1" spans="1:4">
      <c r="A8" s="107" t="s">
        <v>1616</v>
      </c>
      <c r="B8" s="42" t="s">
        <v>1617</v>
      </c>
      <c r="C8" s="43"/>
      <c r="D8" s="43"/>
    </row>
    <row r="9" s="60" customFormat="1" ht="24" customHeight="1" spans="1:4">
      <c r="A9" s="107" t="s">
        <v>1615</v>
      </c>
      <c r="B9" s="42" t="s">
        <v>1579</v>
      </c>
      <c r="C9" s="43"/>
      <c r="D9" s="43"/>
    </row>
    <row r="10" s="61" customFormat="1" ht="24" customHeight="1" spans="1:4">
      <c r="A10" s="106" t="s">
        <v>1618</v>
      </c>
      <c r="B10" s="64" t="s">
        <v>1619</v>
      </c>
      <c r="C10" s="45">
        <f>C11+C12</f>
        <v>2079</v>
      </c>
      <c r="D10" s="45">
        <f>D11+D12</f>
        <v>0</v>
      </c>
    </row>
    <row r="11" s="60" customFormat="1" ht="24" customHeight="1" spans="1:4">
      <c r="A11" s="107" t="s">
        <v>1614</v>
      </c>
      <c r="B11" s="42" t="s">
        <v>1620</v>
      </c>
      <c r="C11" s="43">
        <v>2079</v>
      </c>
      <c r="D11" s="43"/>
    </row>
    <row r="12" s="60" customFormat="1" ht="24" customHeight="1" spans="1:4">
      <c r="A12" s="107" t="s">
        <v>1616</v>
      </c>
      <c r="B12" s="42" t="s">
        <v>1621</v>
      </c>
      <c r="C12" s="43"/>
      <c r="D12" s="43"/>
    </row>
    <row r="13" s="61" customFormat="1" ht="24" customHeight="1" spans="1:4">
      <c r="A13" s="106" t="s">
        <v>1622</v>
      </c>
      <c r="B13" s="64" t="s">
        <v>1623</v>
      </c>
      <c r="C13" s="45">
        <f>C14+C15</f>
        <v>608.66</v>
      </c>
      <c r="D13" s="45">
        <f>D14+D15</f>
        <v>0</v>
      </c>
    </row>
    <row r="14" s="60" customFormat="1" ht="24" customHeight="1" spans="1:4">
      <c r="A14" s="107" t="s">
        <v>1614</v>
      </c>
      <c r="B14" s="42" t="s">
        <v>1624</v>
      </c>
      <c r="C14" s="43">
        <v>606.12</v>
      </c>
      <c r="D14" s="43"/>
    </row>
    <row r="15" s="60" customFormat="1" ht="24" customHeight="1" spans="1:4">
      <c r="A15" s="107" t="s">
        <v>1616</v>
      </c>
      <c r="B15" s="42" t="s">
        <v>1625</v>
      </c>
      <c r="C15" s="43">
        <v>2.54</v>
      </c>
      <c r="D15" s="43"/>
    </row>
    <row r="16" s="61" customFormat="1" ht="24" customHeight="1" spans="1:4">
      <c r="A16" s="106" t="s">
        <v>1626</v>
      </c>
      <c r="B16" s="64" t="s">
        <v>1627</v>
      </c>
      <c r="C16" s="45">
        <f>C17+C20</f>
        <v>1040</v>
      </c>
      <c r="D16" s="45">
        <f>D17+D20</f>
        <v>0</v>
      </c>
    </row>
    <row r="17" s="60" customFormat="1" ht="24" customHeight="1" spans="1:4">
      <c r="A17" s="107" t="s">
        <v>1614</v>
      </c>
      <c r="B17" s="42" t="s">
        <v>1628</v>
      </c>
      <c r="C17" s="43">
        <v>1000</v>
      </c>
      <c r="D17" s="43"/>
    </row>
    <row r="18" s="60" customFormat="1" ht="24" customHeight="1" spans="1:4">
      <c r="A18" s="107" t="s">
        <v>1629</v>
      </c>
      <c r="B18" s="42"/>
      <c r="C18" s="43">
        <v>900</v>
      </c>
      <c r="D18" s="43"/>
    </row>
    <row r="19" s="60" customFormat="1" ht="24" customHeight="1" spans="1:4">
      <c r="A19" s="107" t="s">
        <v>1630</v>
      </c>
      <c r="B19" s="42" t="s">
        <v>1631</v>
      </c>
      <c r="C19" s="43">
        <v>100</v>
      </c>
      <c r="D19" s="43"/>
    </row>
    <row r="20" s="60" customFormat="1" ht="24" customHeight="1" spans="1:4">
      <c r="A20" s="107" t="s">
        <v>1616</v>
      </c>
      <c r="B20" s="42" t="s">
        <v>1632</v>
      </c>
      <c r="C20" s="43">
        <f>C21+C22</f>
        <v>40</v>
      </c>
      <c r="D20" s="43">
        <f>D21+D22</f>
        <v>0</v>
      </c>
    </row>
    <row r="21" s="60" customFormat="1" ht="24" customHeight="1" spans="1:4">
      <c r="A21" s="107" t="s">
        <v>1629</v>
      </c>
      <c r="B21" s="42"/>
      <c r="C21" s="43"/>
      <c r="D21" s="43"/>
    </row>
    <row r="22" s="60" customFormat="1" ht="24" customHeight="1" spans="1:4">
      <c r="A22" s="107" t="s">
        <v>1633</v>
      </c>
      <c r="B22" s="42" t="s">
        <v>1634</v>
      </c>
      <c r="C22" s="43">
        <v>40</v>
      </c>
      <c r="D22" s="43"/>
    </row>
    <row r="23" s="61" customFormat="1" ht="24" customHeight="1" spans="1:4">
      <c r="A23" s="106" t="s">
        <v>1635</v>
      </c>
      <c r="B23" s="64" t="s">
        <v>1636</v>
      </c>
      <c r="C23" s="45">
        <f>C24+C25</f>
        <v>749.8</v>
      </c>
      <c r="D23" s="45">
        <f>D24+D25</f>
        <v>0</v>
      </c>
    </row>
    <row r="24" s="60" customFormat="1" ht="24" customHeight="1" spans="1:4">
      <c r="A24" s="107" t="s">
        <v>1614</v>
      </c>
      <c r="B24" s="42" t="s">
        <v>1637</v>
      </c>
      <c r="C24" s="43">
        <v>597.26</v>
      </c>
      <c r="D24" s="43"/>
    </row>
    <row r="25" s="60" customFormat="1" ht="24" customHeight="1" spans="1:4">
      <c r="A25" s="107" t="s">
        <v>1616</v>
      </c>
      <c r="B25" s="42" t="s">
        <v>1638</v>
      </c>
      <c r="C25" s="43">
        <v>152.54</v>
      </c>
      <c r="D25" s="43"/>
    </row>
    <row r="26" s="60" customFormat="1" ht="61" customHeight="1" spans="1:4">
      <c r="A26" s="65" t="s">
        <v>1639</v>
      </c>
      <c r="B26" s="65"/>
      <c r="C26" s="65"/>
      <c r="D26" s="65"/>
    </row>
    <row r="27" s="60" customFormat="1" ht="24" customHeight="1"/>
    <row r="28" s="60" customFormat="1" ht="24" customHeight="1"/>
    <row r="29" s="60" customFormat="1" ht="24" customHeight="1"/>
    <row r="30" s="60" customFormat="1" ht="24" customHeight="1"/>
    <row r="31" s="60" customFormat="1" ht="24" customHeight="1"/>
    <row r="32" s="60" customFormat="1" ht="24" customHeight="1"/>
    <row r="33" s="60" customFormat="1" ht="24" customHeight="1"/>
    <row r="34" s="60" customFormat="1" ht="24" customHeight="1"/>
    <row r="35" s="60" customFormat="1" ht="24" customHeight="1"/>
    <row r="36" s="60" customFormat="1" ht="24" customHeight="1"/>
    <row r="37" s="60" customFormat="1" ht="24" customHeight="1"/>
    <row r="38" s="60" customFormat="1" ht="24" customHeight="1"/>
    <row r="39" s="60" customFormat="1" ht="24" customHeight="1"/>
    <row r="40" s="60" customFormat="1" ht="24" customHeight="1"/>
    <row r="41" s="60" customFormat="1" ht="24" customHeight="1"/>
    <row r="42" s="60" customFormat="1" ht="24" customHeight="1"/>
    <row r="43" s="60" customFormat="1" ht="24" customHeight="1"/>
    <row r="44" s="60" customFormat="1" ht="24" customHeight="1"/>
    <row r="45" s="60" customFormat="1" ht="24" customHeight="1"/>
    <row r="46" s="60" customFormat="1" ht="24" customHeight="1"/>
    <row r="47" s="60" customFormat="1" ht="24" customHeight="1"/>
    <row r="48" s="60" customFormat="1" ht="24" customHeight="1"/>
    <row r="49" s="60" customFormat="1" ht="24" customHeight="1"/>
    <row r="50" s="60" customFormat="1" ht="24" customHeight="1"/>
    <row r="51" s="60" customFormat="1" ht="24" customHeight="1"/>
    <row r="52" s="60" customFormat="1" ht="24" customHeight="1"/>
    <row r="53" s="60" customFormat="1" ht="24" customHeight="1"/>
    <row r="54" s="60" customFormat="1" ht="24" customHeight="1"/>
    <row r="55" s="60" customFormat="1" ht="24" customHeight="1"/>
    <row r="56" s="60" customFormat="1" ht="24" customHeight="1"/>
    <row r="57" s="60" customFormat="1" ht="24" customHeight="1"/>
    <row r="58" s="60" customFormat="1" ht="24" customHeight="1"/>
    <row r="59" s="60" customFormat="1" ht="24" customHeight="1"/>
    <row r="60" s="60" customFormat="1" ht="24" customHeight="1"/>
    <row r="61" s="60" customFormat="1" ht="24" customHeight="1"/>
    <row r="62" s="60" customFormat="1" ht="24" customHeight="1"/>
    <row r="63" s="60" customFormat="1" ht="24" customHeight="1"/>
    <row r="64" s="60" customFormat="1" ht="24" customHeight="1"/>
    <row r="65" s="60" customFormat="1" ht="24" customHeight="1"/>
    <row r="66" s="60" customFormat="1" ht="24" customHeight="1"/>
    <row r="67" s="60" customFormat="1" ht="24" customHeight="1"/>
    <row r="68" s="60" customFormat="1" ht="24" customHeight="1"/>
    <row r="69" s="60" customFormat="1" ht="24" customHeight="1"/>
    <row r="70" s="60" customFormat="1" ht="24" customHeight="1"/>
    <row r="71" s="60" customFormat="1" ht="24" customHeight="1"/>
    <row r="72" s="60" customFormat="1" ht="24" customHeight="1"/>
    <row r="73" s="60" customFormat="1" ht="24" customHeight="1"/>
    <row r="74" s="60" customFormat="1" ht="24" customHeight="1"/>
    <row r="75" s="60" customFormat="1" ht="24" customHeight="1"/>
    <row r="76" s="60" customFormat="1" ht="24" customHeight="1"/>
    <row r="77" s="60" customFormat="1" ht="24" customHeight="1"/>
    <row r="78" s="60" customFormat="1" ht="24" customHeight="1"/>
    <row r="79" s="60" customFormat="1" ht="24" customHeight="1"/>
    <row r="80" s="60" customFormat="1" ht="24" customHeight="1"/>
    <row r="81" s="60" customFormat="1" ht="24" customHeight="1"/>
    <row r="82" s="60" customFormat="1" ht="24" customHeight="1"/>
    <row r="83" s="60" customFormat="1" ht="24" customHeight="1"/>
    <row r="84" s="60" customFormat="1" ht="24" customHeight="1"/>
    <row r="85" s="60" customFormat="1" ht="24" customHeight="1"/>
    <row r="86" s="60" customFormat="1" ht="24" customHeight="1"/>
    <row r="87" s="60" customFormat="1" ht="24" customHeight="1"/>
    <row r="88" s="60" customFormat="1" ht="24" customHeight="1"/>
    <row r="89" s="60" customFormat="1" ht="24" customHeight="1"/>
    <row r="90" s="60" customFormat="1" ht="24" customHeight="1"/>
    <row r="91" s="60" customFormat="1" ht="24" customHeight="1"/>
    <row r="92" s="60" customFormat="1" ht="24" customHeight="1"/>
    <row r="93" s="60" customFormat="1" ht="24" customHeight="1"/>
    <row r="94" s="60" customFormat="1" ht="24" customHeight="1"/>
    <row r="95" s="60" customFormat="1" ht="24" customHeight="1"/>
  </sheetData>
  <mergeCells count="2">
    <mergeCell ref="A2:D2"/>
    <mergeCell ref="A26:D26"/>
  </mergeCells>
  <printOptions horizontalCentered="1"/>
  <pageMargins left="0.590277777777778" right="0.590277777777778" top="0.786805555555556" bottom="0.786805555555556" header="0.5" footer="0.5"/>
  <pageSetup paperSize="9" orientation="portrait" horizontalDpi="600"/>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4"/>
  <sheetViews>
    <sheetView showZeros="0" view="pageBreakPreview" zoomScaleNormal="100" zoomScaleSheetLayoutView="100" workbookViewId="0">
      <selection activeCell="C8" sqref="C8"/>
    </sheetView>
  </sheetViews>
  <sheetFormatPr defaultColWidth="9" defaultRowHeight="14.4"/>
  <cols>
    <col min="1" max="1" width="49.9" style="60" customWidth="1"/>
    <col min="2" max="2" width="33.3" style="60" customWidth="1"/>
    <col min="3" max="16384" width="9" style="60"/>
  </cols>
  <sheetData>
    <row r="1" s="57" customFormat="1" ht="24" customHeight="1" spans="1:1">
      <c r="A1" s="57" t="s">
        <v>83</v>
      </c>
    </row>
    <row r="2" s="58" customFormat="1" ht="42" customHeight="1" spans="1:2">
      <c r="A2" s="58" t="s">
        <v>82</v>
      </c>
      <c r="B2" s="100"/>
    </row>
    <row r="3" s="59" customFormat="1" ht="27" customHeight="1" spans="2:2">
      <c r="B3" s="59" t="s">
        <v>97</v>
      </c>
    </row>
    <row r="4" s="60" customFormat="1" ht="30" customHeight="1" spans="1:2">
      <c r="A4" s="101" t="s">
        <v>1640</v>
      </c>
      <c r="B4" s="101" t="s">
        <v>1611</v>
      </c>
    </row>
    <row r="5" s="61" customFormat="1" ht="30" customHeight="1" spans="1:2">
      <c r="A5" s="102" t="s">
        <v>1641</v>
      </c>
      <c r="B5" s="10">
        <v>5000</v>
      </c>
    </row>
    <row r="6" s="61" customFormat="1" ht="30" customHeight="1" spans="1:2">
      <c r="A6" s="102" t="s">
        <v>1642</v>
      </c>
      <c r="B6" s="10">
        <v>5000</v>
      </c>
    </row>
    <row r="7" s="61" customFormat="1" ht="30" customHeight="1" spans="1:2">
      <c r="A7" s="102" t="s">
        <v>1643</v>
      </c>
      <c r="B7" s="10">
        <f>B8+B9</f>
        <v>2.54</v>
      </c>
    </row>
    <row r="8" s="60" customFormat="1" ht="30" customHeight="1" spans="1:2">
      <c r="A8" s="103" t="s">
        <v>1644</v>
      </c>
      <c r="B8" s="101"/>
    </row>
    <row r="9" s="60" customFormat="1" ht="30" customHeight="1" spans="1:2">
      <c r="A9" s="103" t="s">
        <v>1645</v>
      </c>
      <c r="B9" s="101">
        <v>2.54</v>
      </c>
    </row>
    <row r="10" s="61" customFormat="1" ht="30" customHeight="1" spans="1:2">
      <c r="A10" s="102" t="s">
        <v>1646</v>
      </c>
      <c r="B10" s="10"/>
    </row>
    <row r="11" s="61" customFormat="1" ht="30" customHeight="1" spans="1:2">
      <c r="A11" s="102" t="s">
        <v>1647</v>
      </c>
      <c r="B11" s="10"/>
    </row>
    <row r="12" s="61" customFormat="1" ht="30" customHeight="1" spans="1:2">
      <c r="A12" s="102" t="s">
        <v>1648</v>
      </c>
      <c r="B12" s="10"/>
    </row>
    <row r="13" s="60" customFormat="1" ht="81" customHeight="1" spans="1:9">
      <c r="A13" s="65" t="s">
        <v>1649</v>
      </c>
      <c r="B13" s="65"/>
      <c r="C13" s="104"/>
      <c r="D13" s="104"/>
      <c r="E13" s="104"/>
      <c r="F13" s="104"/>
      <c r="G13" s="104"/>
      <c r="H13" s="104"/>
      <c r="I13" s="104"/>
    </row>
    <row r="14" s="60" customFormat="1" ht="24" customHeight="1"/>
    <row r="15" s="60" customFormat="1" ht="24" customHeight="1"/>
    <row r="16" s="60" customFormat="1" ht="24" customHeight="1"/>
    <row r="17" s="60" customFormat="1" ht="24" customHeight="1"/>
    <row r="18" s="60" customFormat="1" ht="24" customHeight="1"/>
    <row r="19" s="60" customFormat="1" ht="24" customHeight="1"/>
    <row r="20" s="60" customFormat="1" ht="24" customHeight="1"/>
    <row r="21" s="60" customFormat="1" ht="24" customHeight="1"/>
    <row r="22" s="60" customFormat="1" ht="24" customHeight="1"/>
    <row r="23" s="60" customFormat="1" ht="24" customHeight="1"/>
    <row r="24" s="60" customFormat="1" ht="24" customHeight="1"/>
    <row r="25" s="60" customFormat="1" ht="24" customHeight="1"/>
    <row r="26" s="60" customFormat="1" ht="24" customHeight="1"/>
    <row r="27" s="60" customFormat="1" ht="24" customHeight="1"/>
    <row r="28" s="60" customFormat="1" ht="24" customHeight="1"/>
    <row r="29" s="60" customFormat="1" ht="24" customHeight="1"/>
    <row r="30" s="60" customFormat="1" ht="24" customHeight="1"/>
    <row r="31" s="60" customFormat="1" ht="24" customHeight="1"/>
    <row r="32" s="60" customFormat="1" ht="24" customHeight="1"/>
    <row r="33" s="60" customFormat="1" ht="24" customHeight="1"/>
    <row r="34" s="60" customFormat="1" ht="24" customHeight="1"/>
    <row r="35" s="60" customFormat="1" ht="24" customHeight="1"/>
    <row r="36" s="60" customFormat="1" ht="24" customHeight="1"/>
    <row r="37" s="60" customFormat="1" ht="24" customHeight="1"/>
    <row r="38" s="60" customFormat="1" ht="24" customHeight="1"/>
    <row r="39" s="60" customFormat="1" ht="24" customHeight="1"/>
    <row r="40" s="60" customFormat="1" ht="24" customHeight="1"/>
    <row r="41" s="60" customFormat="1" ht="24" customHeight="1"/>
    <row r="42" s="60" customFormat="1" ht="24" customHeight="1"/>
    <row r="43" s="60" customFormat="1" ht="24" customHeight="1"/>
    <row r="44" s="60" customFormat="1" ht="24" customHeight="1"/>
    <row r="45" s="60" customFormat="1" ht="24" customHeight="1"/>
    <row r="46" s="60" customFormat="1" ht="24" customHeight="1"/>
    <row r="47" s="60" customFormat="1" ht="24" customHeight="1"/>
    <row r="48" s="60" customFormat="1" ht="24" customHeight="1"/>
    <row r="49" s="60" customFormat="1" ht="24" customHeight="1"/>
    <row r="50" s="60" customFormat="1" ht="24" customHeight="1"/>
    <row r="51" s="60" customFormat="1" ht="24" customHeight="1"/>
    <row r="52" s="60" customFormat="1" ht="24" customHeight="1"/>
    <row r="53" s="60" customFormat="1" ht="24" customHeight="1"/>
    <row r="54" s="60" customFormat="1" ht="24" customHeight="1"/>
    <row r="55" s="60" customFormat="1" ht="24" customHeight="1"/>
    <row r="56" s="60" customFormat="1" ht="24" customHeight="1"/>
    <row r="57" s="60" customFormat="1" ht="24" customHeight="1"/>
    <row r="58" s="60" customFormat="1" ht="24" customHeight="1"/>
    <row r="59" s="60" customFormat="1" ht="24" customHeight="1"/>
    <row r="60" s="60" customFormat="1" ht="24" customHeight="1"/>
    <row r="61" s="60" customFormat="1" ht="24" customHeight="1"/>
    <row r="62" s="60" customFormat="1" ht="24" customHeight="1"/>
    <row r="63" s="60" customFormat="1" ht="24" customHeight="1"/>
    <row r="64" s="60" customFormat="1" ht="24" customHeight="1"/>
    <row r="65" s="60" customFormat="1" ht="24" customHeight="1"/>
    <row r="66" s="60" customFormat="1" ht="24" customHeight="1"/>
    <row r="67" s="60" customFormat="1" ht="24" customHeight="1"/>
    <row r="68" s="60" customFormat="1" ht="24" customHeight="1"/>
    <row r="69" s="60" customFormat="1" ht="24" customHeight="1"/>
    <row r="70" s="60" customFormat="1" ht="24" customHeight="1"/>
    <row r="71" s="60" customFormat="1" ht="24" customHeight="1"/>
    <row r="72" s="60" customFormat="1" ht="24" customHeight="1"/>
    <row r="73" s="60" customFormat="1" ht="24" customHeight="1"/>
    <row r="74" s="60" customFormat="1" ht="24" customHeight="1"/>
    <row r="75" s="60" customFormat="1" ht="24" customHeight="1"/>
    <row r="76" s="60" customFormat="1" ht="24" customHeight="1"/>
    <row r="77" s="60" customFormat="1" ht="24" customHeight="1"/>
    <row r="78" s="60" customFormat="1" ht="24" customHeight="1"/>
    <row r="79" s="60" customFormat="1" ht="24" customHeight="1"/>
    <row r="80" s="60" customFormat="1" ht="24" customHeight="1"/>
    <row r="81" s="60" customFormat="1" ht="24" customHeight="1"/>
    <row r="82" s="60" customFormat="1" ht="24" customHeight="1"/>
    <row r="83" s="60" customFormat="1" ht="24" customHeight="1"/>
    <row r="84" s="60" customFormat="1" ht="24" customHeight="1"/>
    <row r="85" s="60" customFormat="1" ht="24" customHeight="1"/>
    <row r="86" s="60" customFormat="1" ht="24" customHeight="1"/>
    <row r="87" s="60" customFormat="1" ht="24" customHeight="1"/>
    <row r="88" s="60" customFormat="1" ht="24" customHeight="1"/>
    <row r="89" s="60" customFormat="1" ht="24" customHeight="1"/>
    <row r="90" s="60" customFormat="1" ht="24" customHeight="1"/>
    <row r="91" s="60" customFormat="1" ht="24" customHeight="1"/>
    <row r="92" s="60" customFormat="1" ht="24" customHeight="1"/>
    <row r="93" s="60" customFormat="1" ht="24" customHeight="1"/>
    <row r="94" s="60" customFormat="1" ht="24" customHeight="1"/>
  </sheetData>
  <mergeCells count="2">
    <mergeCell ref="A2:B2"/>
    <mergeCell ref="A13:B13"/>
  </mergeCells>
  <printOptions horizontalCentered="1"/>
  <pageMargins left="0.590277777777778" right="0.590277777777778" top="0.786805555555556" bottom="0.786805555555556" header="0.5" footer="0.5"/>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showGridLines="0" showZeros="0" view="pageBreakPreview" zoomScaleNormal="100" zoomScaleSheetLayoutView="100" workbookViewId="0">
      <selection activeCell="A1" sqref="A1"/>
    </sheetView>
  </sheetViews>
  <sheetFormatPr defaultColWidth="9" defaultRowHeight="15" customHeight="1" outlineLevelCol="6"/>
  <cols>
    <col min="1" max="1" width="32" style="467" customWidth="1"/>
    <col min="2" max="2" width="12.625" style="467" customWidth="1"/>
    <col min="3" max="3" width="12.875" style="467" customWidth="1"/>
    <col min="4" max="4" width="14.5" style="467" customWidth="1"/>
    <col min="5" max="6" width="10.375" style="467" customWidth="1"/>
    <col min="7" max="7" width="9.375" style="467"/>
    <col min="8" max="240" width="9" style="467"/>
    <col min="241" max="16384" width="9" style="495"/>
  </cols>
  <sheetData>
    <row r="1" s="307" customFormat="1" ht="24" customHeight="1" spans="1:6">
      <c r="A1" s="312" t="s">
        <v>9</v>
      </c>
      <c r="B1" s="313"/>
      <c r="C1" s="313"/>
      <c r="D1" s="313"/>
      <c r="E1" s="313"/>
      <c r="F1" s="313"/>
    </row>
    <row r="2" s="463" customFormat="1" ht="42" customHeight="1" spans="1:6">
      <c r="A2" s="496" t="s">
        <v>8</v>
      </c>
      <c r="B2" s="497"/>
      <c r="C2" s="497"/>
      <c r="D2" s="497"/>
      <c r="E2" s="497"/>
      <c r="F2" s="497"/>
    </row>
    <row r="3" s="464" customFormat="1" ht="27" customHeight="1" spans="6:6">
      <c r="F3" s="464" t="s">
        <v>97</v>
      </c>
    </row>
    <row r="4" s="494" customFormat="1" ht="30" customHeight="1" spans="1:7">
      <c r="A4" s="498" t="s">
        <v>98</v>
      </c>
      <c r="B4" s="265" t="s">
        <v>99</v>
      </c>
      <c r="C4" s="265"/>
      <c r="D4" s="265"/>
      <c r="E4" s="265"/>
      <c r="F4" s="265"/>
      <c r="G4" s="265"/>
    </row>
    <row r="5" s="465" customFormat="1" ht="30" customHeight="1" spans="1:7">
      <c r="A5" s="499"/>
      <c r="B5" s="500" t="s">
        <v>127</v>
      </c>
      <c r="C5" s="500" t="s">
        <v>128</v>
      </c>
      <c r="D5" s="500" t="s">
        <v>129</v>
      </c>
      <c r="E5" s="500" t="s">
        <v>130</v>
      </c>
      <c r="F5" s="500" t="s">
        <v>131</v>
      </c>
      <c r="G5" s="472" t="s">
        <v>132</v>
      </c>
    </row>
    <row r="6" s="362" customFormat="1" ht="24" customHeight="1" spans="1:7">
      <c r="A6" s="501" t="s">
        <v>133</v>
      </c>
      <c r="B6" s="369">
        <v>22113</v>
      </c>
      <c r="C6" s="369"/>
      <c r="D6" s="369"/>
      <c r="E6" s="369"/>
      <c r="F6" s="369"/>
      <c r="G6" s="502">
        <f>B6-C6</f>
        <v>22113</v>
      </c>
    </row>
    <row r="7" s="362" customFormat="1" ht="24" customHeight="1" spans="1:7">
      <c r="A7" s="501" t="s">
        <v>134</v>
      </c>
      <c r="B7" s="369"/>
      <c r="C7" s="369"/>
      <c r="D7" s="369"/>
      <c r="E7" s="369"/>
      <c r="F7" s="369"/>
      <c r="G7" s="502">
        <f t="shared" ref="G7:G31" si="0">B7-C7</f>
        <v>0</v>
      </c>
    </row>
    <row r="8" s="362" customFormat="1" ht="24" customHeight="1" spans="1:7">
      <c r="A8" s="501" t="s">
        <v>135</v>
      </c>
      <c r="B8" s="369">
        <v>87</v>
      </c>
      <c r="C8" s="369"/>
      <c r="D8" s="369"/>
      <c r="E8" s="369"/>
      <c r="F8" s="369"/>
      <c r="G8" s="502">
        <f t="shared" si="0"/>
        <v>87</v>
      </c>
    </row>
    <row r="9" s="362" customFormat="1" ht="24" customHeight="1" spans="1:7">
      <c r="A9" s="501" t="s">
        <v>136</v>
      </c>
      <c r="B9" s="369">
        <v>6138</v>
      </c>
      <c r="C9" s="369"/>
      <c r="D9" s="369"/>
      <c r="E9" s="369"/>
      <c r="F9" s="369"/>
      <c r="G9" s="502">
        <f t="shared" si="0"/>
        <v>6138</v>
      </c>
    </row>
    <row r="10" s="362" customFormat="1" ht="24" customHeight="1" spans="1:7">
      <c r="A10" s="501" t="s">
        <v>137</v>
      </c>
      <c r="B10" s="369">
        <v>22944</v>
      </c>
      <c r="C10" s="369">
        <v>3252.44</v>
      </c>
      <c r="D10" s="369"/>
      <c r="E10" s="369"/>
      <c r="F10" s="369"/>
      <c r="G10" s="502">
        <f t="shared" si="0"/>
        <v>19691.56</v>
      </c>
    </row>
    <row r="11" s="465" customFormat="1" ht="24" customHeight="1" spans="1:7">
      <c r="A11" s="501" t="s">
        <v>138</v>
      </c>
      <c r="B11" s="369">
        <v>183</v>
      </c>
      <c r="C11" s="369"/>
      <c r="D11" s="369"/>
      <c r="E11" s="369"/>
      <c r="F11" s="369"/>
      <c r="G11" s="502">
        <f t="shared" si="0"/>
        <v>183</v>
      </c>
    </row>
    <row r="12" s="362" customFormat="1" ht="24" customHeight="1" spans="1:7">
      <c r="A12" s="501" t="s">
        <v>139</v>
      </c>
      <c r="B12" s="369">
        <v>817</v>
      </c>
      <c r="C12" s="369"/>
      <c r="D12" s="369"/>
      <c r="E12" s="369"/>
      <c r="F12" s="369"/>
      <c r="G12" s="502">
        <f t="shared" si="0"/>
        <v>817</v>
      </c>
    </row>
    <row r="13" s="362" customFormat="1" ht="24" customHeight="1" spans="1:7">
      <c r="A13" s="501" t="s">
        <v>140</v>
      </c>
      <c r="B13" s="369">
        <v>14417</v>
      </c>
      <c r="C13" s="369">
        <v>1019</v>
      </c>
      <c r="D13" s="369"/>
      <c r="E13" s="369"/>
      <c r="F13" s="369"/>
      <c r="G13" s="502">
        <f t="shared" si="0"/>
        <v>13398</v>
      </c>
    </row>
    <row r="14" s="362" customFormat="1" ht="24" customHeight="1" spans="1:7">
      <c r="A14" s="501" t="s">
        <v>141</v>
      </c>
      <c r="B14" s="369">
        <v>10989</v>
      </c>
      <c r="C14" s="369">
        <v>172</v>
      </c>
      <c r="D14" s="369"/>
      <c r="E14" s="369"/>
      <c r="F14" s="369"/>
      <c r="G14" s="502">
        <f t="shared" si="0"/>
        <v>10817</v>
      </c>
    </row>
    <row r="15" s="362" customFormat="1" ht="24" customHeight="1" spans="1:7">
      <c r="A15" s="501" t="s">
        <v>142</v>
      </c>
      <c r="B15" s="369">
        <v>159</v>
      </c>
      <c r="C15" s="369"/>
      <c r="D15" s="369"/>
      <c r="E15" s="369"/>
      <c r="F15" s="369"/>
      <c r="G15" s="502">
        <f t="shared" si="0"/>
        <v>159</v>
      </c>
    </row>
    <row r="16" s="362" customFormat="1" ht="24" customHeight="1" spans="1:7">
      <c r="A16" s="501" t="s">
        <v>143</v>
      </c>
      <c r="B16" s="369">
        <v>3541</v>
      </c>
      <c r="C16" s="369">
        <v>2633</v>
      </c>
      <c r="D16" s="369"/>
      <c r="E16" s="369"/>
      <c r="F16" s="369"/>
      <c r="G16" s="502">
        <f t="shared" si="0"/>
        <v>908</v>
      </c>
    </row>
    <row r="17" s="362" customFormat="1" ht="24" customHeight="1" spans="1:7">
      <c r="A17" s="501" t="s">
        <v>144</v>
      </c>
      <c r="B17" s="369">
        <v>9828</v>
      </c>
      <c r="C17" s="369">
        <v>4383</v>
      </c>
      <c r="D17" s="369"/>
      <c r="E17" s="369"/>
      <c r="F17" s="369"/>
      <c r="G17" s="502">
        <f t="shared" si="0"/>
        <v>5445</v>
      </c>
    </row>
    <row r="18" s="362" customFormat="1" ht="24" customHeight="1" spans="1:7">
      <c r="A18" s="501" t="s">
        <v>145</v>
      </c>
      <c r="B18" s="369">
        <v>387</v>
      </c>
      <c r="C18" s="369"/>
      <c r="D18" s="369"/>
      <c r="E18" s="369"/>
      <c r="F18" s="351"/>
      <c r="G18" s="502">
        <f t="shared" si="0"/>
        <v>387</v>
      </c>
    </row>
    <row r="19" s="362" customFormat="1" ht="24" customHeight="1" spans="1:7">
      <c r="A19" s="503" t="s">
        <v>146</v>
      </c>
      <c r="B19" s="369"/>
      <c r="C19" s="369"/>
      <c r="D19" s="369"/>
      <c r="E19" s="369"/>
      <c r="F19" s="369"/>
      <c r="G19" s="502">
        <f t="shared" si="0"/>
        <v>0</v>
      </c>
    </row>
    <row r="20" s="362" customFormat="1" ht="24" customHeight="1" spans="1:7">
      <c r="A20" s="503" t="s">
        <v>147</v>
      </c>
      <c r="B20" s="369">
        <v>161</v>
      </c>
      <c r="C20" s="369"/>
      <c r="D20" s="369"/>
      <c r="E20" s="369"/>
      <c r="F20" s="369"/>
      <c r="G20" s="502">
        <f t="shared" si="0"/>
        <v>161</v>
      </c>
    </row>
    <row r="21" s="362" customFormat="1" ht="24" customHeight="1" spans="1:7">
      <c r="A21" s="503" t="s">
        <v>148</v>
      </c>
      <c r="B21" s="369"/>
      <c r="C21" s="369"/>
      <c r="D21" s="369"/>
      <c r="E21" s="369"/>
      <c r="F21" s="369"/>
      <c r="G21" s="502">
        <f t="shared" si="0"/>
        <v>0</v>
      </c>
    </row>
    <row r="22" s="362" customFormat="1" ht="24" customHeight="1" spans="1:7">
      <c r="A22" s="503" t="s">
        <v>149</v>
      </c>
      <c r="B22" s="369"/>
      <c r="C22" s="369"/>
      <c r="D22" s="369"/>
      <c r="E22" s="369"/>
      <c r="F22" s="369"/>
      <c r="G22" s="502">
        <f t="shared" si="0"/>
        <v>0</v>
      </c>
    </row>
    <row r="23" s="362" customFormat="1" ht="24" customHeight="1" spans="1:7">
      <c r="A23" s="503" t="s">
        <v>150</v>
      </c>
      <c r="B23" s="369">
        <v>601</v>
      </c>
      <c r="C23" s="369"/>
      <c r="D23" s="369"/>
      <c r="E23" s="369"/>
      <c r="F23" s="369"/>
      <c r="G23" s="502">
        <f t="shared" si="0"/>
        <v>601</v>
      </c>
    </row>
    <row r="24" s="362" customFormat="1" ht="24" customHeight="1" spans="1:7">
      <c r="A24" s="503" t="s">
        <v>151</v>
      </c>
      <c r="B24" s="369">
        <v>6060</v>
      </c>
      <c r="C24" s="369"/>
      <c r="D24" s="369"/>
      <c r="E24" s="369"/>
      <c r="F24" s="369"/>
      <c r="G24" s="502">
        <f t="shared" si="0"/>
        <v>6060</v>
      </c>
    </row>
    <row r="25" s="362" customFormat="1" ht="24" customHeight="1" spans="1:7">
      <c r="A25" s="503" t="s">
        <v>152</v>
      </c>
      <c r="B25" s="369">
        <v>280</v>
      </c>
      <c r="C25" s="369"/>
      <c r="D25" s="369"/>
      <c r="E25" s="369"/>
      <c r="F25" s="369"/>
      <c r="G25" s="502">
        <f t="shared" si="0"/>
        <v>280</v>
      </c>
    </row>
    <row r="26" s="362" customFormat="1" ht="24" customHeight="1" spans="1:7">
      <c r="A26" s="503" t="s">
        <v>153</v>
      </c>
      <c r="B26" s="369">
        <v>1650</v>
      </c>
      <c r="C26" s="369"/>
      <c r="D26" s="369"/>
      <c r="E26" s="369"/>
      <c r="F26" s="369"/>
      <c r="G26" s="502">
        <f t="shared" si="0"/>
        <v>1650</v>
      </c>
    </row>
    <row r="27" s="362" customFormat="1" ht="24" customHeight="1" spans="1:7">
      <c r="A27" s="504" t="s">
        <v>154</v>
      </c>
      <c r="B27" s="369">
        <v>1128</v>
      </c>
      <c r="C27" s="369">
        <v>1128</v>
      </c>
      <c r="D27" s="369"/>
      <c r="E27" s="369"/>
      <c r="F27" s="369"/>
      <c r="G27" s="502">
        <f t="shared" si="0"/>
        <v>0</v>
      </c>
    </row>
    <row r="28" s="362" customFormat="1" ht="24" customHeight="1" spans="1:7">
      <c r="A28" s="504" t="s">
        <v>155</v>
      </c>
      <c r="B28" s="369">
        <v>1348</v>
      </c>
      <c r="C28" s="369">
        <v>1348</v>
      </c>
      <c r="D28" s="369"/>
      <c r="E28" s="369"/>
      <c r="F28" s="369"/>
      <c r="G28" s="502">
        <f t="shared" si="0"/>
        <v>0</v>
      </c>
    </row>
    <row r="29" s="362" customFormat="1" ht="24" customHeight="1" spans="1:7">
      <c r="A29" s="504" t="s">
        <v>156</v>
      </c>
      <c r="B29" s="369">
        <v>597</v>
      </c>
      <c r="C29" s="369">
        <v>597</v>
      </c>
      <c r="D29" s="369"/>
      <c r="E29" s="369"/>
      <c r="F29" s="369"/>
      <c r="G29" s="502">
        <f t="shared" si="0"/>
        <v>0</v>
      </c>
    </row>
    <row r="30" s="362" customFormat="1" ht="24" customHeight="1" spans="1:7">
      <c r="A30" s="504" t="s">
        <v>157</v>
      </c>
      <c r="B30" s="369">
        <v>0</v>
      </c>
      <c r="C30" s="369"/>
      <c r="D30" s="369"/>
      <c r="E30" s="369"/>
      <c r="F30" s="369"/>
      <c r="G30" s="502">
        <f t="shared" si="0"/>
        <v>0</v>
      </c>
    </row>
    <row r="31" s="362" customFormat="1" ht="24" customHeight="1" spans="1:7">
      <c r="A31" s="504"/>
      <c r="B31" s="369"/>
      <c r="C31" s="369"/>
      <c r="D31" s="369"/>
      <c r="E31" s="369"/>
      <c r="F31" s="369"/>
      <c r="G31" s="502">
        <f t="shared" si="0"/>
        <v>0</v>
      </c>
    </row>
    <row r="32" s="362" customFormat="1" ht="24" customHeight="1" spans="1:7">
      <c r="A32" s="265" t="s">
        <v>158</v>
      </c>
      <c r="B32" s="473">
        <f t="shared" ref="B32:G32" si="1">SUM(B6:B31)</f>
        <v>103428</v>
      </c>
      <c r="C32" s="473">
        <f t="shared" si="1"/>
        <v>14532.44</v>
      </c>
      <c r="D32" s="473">
        <f t="shared" si="1"/>
        <v>0</v>
      </c>
      <c r="E32" s="473">
        <f t="shared" si="1"/>
        <v>0</v>
      </c>
      <c r="F32" s="473">
        <f t="shared" si="1"/>
        <v>0</v>
      </c>
      <c r="G32" s="473">
        <f t="shared" si="1"/>
        <v>88895.56</v>
      </c>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3">
    <mergeCell ref="A2:F2"/>
    <mergeCell ref="B4:G4"/>
    <mergeCell ref="A4:A5"/>
  </mergeCells>
  <printOptions horizontalCentered="1"/>
  <pageMargins left="0.590277777777778" right="0.590277777777778" top="0.786805555555556" bottom="0.786805555555556" header="0.5" footer="0.5"/>
  <pageSetup paperSize="9" scale="83" orientation="portrait" horizontalDpi="600"/>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pageSetUpPr fitToPage="1"/>
  </sheetPr>
  <dimension ref="A1:I100"/>
  <sheetViews>
    <sheetView view="pageBreakPreview" zoomScaleNormal="100" zoomScaleSheetLayoutView="100" workbookViewId="0">
      <pane ySplit="5" topLeftCell="A6" activePane="bottomLeft" state="frozen"/>
      <selection/>
      <selection pane="bottomLeft" activeCell="M8" sqref="M8"/>
    </sheetView>
  </sheetViews>
  <sheetFormatPr defaultColWidth="8.875" defaultRowHeight="14.4"/>
  <cols>
    <col min="1" max="1" width="8.875" style="69" customWidth="1"/>
    <col min="2" max="2" width="8.21666666666667" style="69" customWidth="1"/>
    <col min="3" max="3" width="15.625" style="70" customWidth="1"/>
    <col min="4" max="7" width="9" style="71" customWidth="1"/>
    <col min="8" max="8" width="15.625" style="72" customWidth="1"/>
    <col min="9" max="9" width="15.625" style="69" customWidth="1"/>
    <col min="10" max="16384" width="8.875" style="69"/>
  </cols>
  <sheetData>
    <row r="1" s="66" customFormat="1" ht="24" customHeight="1" spans="1:8">
      <c r="A1" s="73" t="s">
        <v>85</v>
      </c>
      <c r="D1" s="74"/>
      <c r="E1" s="74"/>
      <c r="F1" s="74"/>
      <c r="G1" s="74"/>
      <c r="H1" s="75"/>
    </row>
    <row r="2" s="67" customFormat="1" ht="42" customHeight="1" spans="1:9">
      <c r="A2" s="24" t="s">
        <v>84</v>
      </c>
      <c r="B2" s="24"/>
      <c r="C2" s="24"/>
      <c r="D2" s="24"/>
      <c r="E2" s="24"/>
      <c r="F2" s="24"/>
      <c r="G2" s="24"/>
      <c r="H2" s="24"/>
      <c r="I2" s="24"/>
    </row>
    <row r="3" s="68" customFormat="1" ht="27" customHeight="1" spans="1:9">
      <c r="A3" s="50"/>
      <c r="B3" s="50"/>
      <c r="C3" s="50"/>
      <c r="D3" s="76"/>
      <c r="E3" s="76"/>
      <c r="F3" s="76"/>
      <c r="G3" s="77"/>
      <c r="H3" s="77"/>
      <c r="I3" s="77" t="s">
        <v>97</v>
      </c>
    </row>
    <row r="4" s="69" customFormat="1" ht="30" customHeight="1" spans="1:9">
      <c r="A4" s="78" t="s">
        <v>1650</v>
      </c>
      <c r="B4" s="79" t="s">
        <v>1651</v>
      </c>
      <c r="C4" s="78" t="s">
        <v>1310</v>
      </c>
      <c r="D4" s="80" t="s">
        <v>1652</v>
      </c>
      <c r="E4" s="81"/>
      <c r="F4" s="82"/>
      <c r="G4" s="83" t="s">
        <v>1653</v>
      </c>
      <c r="H4" s="84"/>
      <c r="I4" s="97" t="s">
        <v>1654</v>
      </c>
    </row>
    <row r="5" s="69" customFormat="1" ht="30" customHeight="1" spans="1:9">
      <c r="A5" s="78"/>
      <c r="B5" s="85"/>
      <c r="C5" s="78"/>
      <c r="D5" s="83" t="s">
        <v>127</v>
      </c>
      <c r="E5" s="83" t="s">
        <v>1655</v>
      </c>
      <c r="F5" s="83" t="s">
        <v>1656</v>
      </c>
      <c r="G5" s="86" t="s">
        <v>1657</v>
      </c>
      <c r="H5" s="87" t="s">
        <v>1658</v>
      </c>
      <c r="I5" s="98"/>
    </row>
    <row r="6" s="69" customFormat="1" ht="30" customHeight="1" spans="1:9">
      <c r="A6" s="88" t="s">
        <v>1659</v>
      </c>
      <c r="B6" s="89" t="s">
        <v>1660</v>
      </c>
      <c r="C6" s="88" t="s">
        <v>1661</v>
      </c>
      <c r="D6" s="90">
        <v>1600</v>
      </c>
      <c r="E6" s="90">
        <v>1600</v>
      </c>
      <c r="F6" s="90"/>
      <c r="G6" s="91">
        <v>1600</v>
      </c>
      <c r="H6" s="92">
        <v>1</v>
      </c>
      <c r="I6" s="99" t="s">
        <v>1662</v>
      </c>
    </row>
    <row r="7" s="69" customFormat="1" ht="30" customHeight="1" spans="1:9">
      <c r="A7" s="88" t="s">
        <v>1659</v>
      </c>
      <c r="B7" s="89" t="s">
        <v>1663</v>
      </c>
      <c r="C7" s="88" t="s">
        <v>1664</v>
      </c>
      <c r="D7" s="90">
        <v>5000</v>
      </c>
      <c r="E7" s="90"/>
      <c r="F7" s="90">
        <v>5000</v>
      </c>
      <c r="G7" s="91">
        <v>5000</v>
      </c>
      <c r="H7" s="92">
        <v>1</v>
      </c>
      <c r="I7" s="99" t="s">
        <v>1665</v>
      </c>
    </row>
    <row r="8" s="69" customFormat="1" ht="30" customHeight="1" spans="1:9">
      <c r="A8" s="88"/>
      <c r="B8" s="89"/>
      <c r="C8" s="88"/>
      <c r="D8" s="90"/>
      <c r="E8" s="90"/>
      <c r="F8" s="90"/>
      <c r="G8" s="91"/>
      <c r="H8" s="92"/>
      <c r="I8" s="99"/>
    </row>
    <row r="9" s="69" customFormat="1" ht="30" customHeight="1" spans="1:9">
      <c r="A9" s="88"/>
      <c r="B9" s="89"/>
      <c r="C9" s="88"/>
      <c r="D9" s="90"/>
      <c r="E9" s="90"/>
      <c r="F9" s="90"/>
      <c r="G9" s="91"/>
      <c r="H9" s="92"/>
      <c r="I9" s="99"/>
    </row>
    <row r="10" s="69" customFormat="1" ht="30" customHeight="1" spans="1:9">
      <c r="A10" s="78"/>
      <c r="B10" s="85"/>
      <c r="C10" s="78"/>
      <c r="D10" s="83"/>
      <c r="E10" s="83"/>
      <c r="F10" s="83"/>
      <c r="G10" s="86"/>
      <c r="H10" s="87"/>
      <c r="I10" s="98"/>
    </row>
    <row r="11" s="69" customFormat="1" ht="30" customHeight="1" spans="1:9">
      <c r="A11" s="78"/>
      <c r="B11" s="85"/>
      <c r="C11" s="78"/>
      <c r="D11" s="83"/>
      <c r="E11" s="83"/>
      <c r="F11" s="83"/>
      <c r="G11" s="86"/>
      <c r="H11" s="87"/>
      <c r="I11" s="98"/>
    </row>
    <row r="12" s="69" customFormat="1" ht="30" customHeight="1" spans="1:9">
      <c r="A12" s="93"/>
      <c r="B12" s="55"/>
      <c r="C12" s="55"/>
      <c r="D12" s="44"/>
      <c r="E12" s="44"/>
      <c r="F12" s="94"/>
      <c r="G12" s="44"/>
      <c r="H12" s="95"/>
      <c r="I12" s="93"/>
    </row>
    <row r="13" s="20" customFormat="1" ht="54" customHeight="1" spans="1:9">
      <c r="A13" s="96" t="s">
        <v>1666</v>
      </c>
      <c r="B13" s="96"/>
      <c r="C13" s="96"/>
      <c r="D13" s="96"/>
      <c r="E13" s="96"/>
      <c r="F13" s="96"/>
      <c r="G13" s="96"/>
      <c r="H13" s="96"/>
      <c r="I13" s="96"/>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sheetData>
  <sheetProtection selectLockedCells="1" selectUnlockedCells="1"/>
  <mergeCells count="9">
    <mergeCell ref="A2:I2"/>
    <mergeCell ref="G3:H3"/>
    <mergeCell ref="D4:F4"/>
    <mergeCell ref="G4:H4"/>
    <mergeCell ref="A13:I13"/>
    <mergeCell ref="A4:A5"/>
    <mergeCell ref="B4:B5"/>
    <mergeCell ref="C4:C5"/>
    <mergeCell ref="I4:I5"/>
  </mergeCells>
  <conditionalFormatting sqref="C12">
    <cfRule type="duplicateValues" dxfId="0" priority="1"/>
  </conditionalFormatting>
  <printOptions horizontalCentered="1"/>
  <pageMargins left="0.590277777777778" right="0.590277777777778" top="0.786805555555556" bottom="0.786805555555556" header="0.5" footer="0.5"/>
  <pageSetup paperSize="9" scale="84" orientation="portrait" horizontalDpi="600"/>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showZeros="0" view="pageBreakPreview" zoomScaleNormal="100" zoomScaleSheetLayoutView="100" workbookViewId="0">
      <selection activeCell="C9" sqref="C9:D10"/>
    </sheetView>
  </sheetViews>
  <sheetFormatPr defaultColWidth="9" defaultRowHeight="14.4" outlineLevelCol="4"/>
  <cols>
    <col min="1" max="1" width="40.8" style="60" customWidth="1"/>
    <col min="2" max="2" width="12.3" style="60" customWidth="1"/>
    <col min="3" max="5" width="10.3" style="60" customWidth="1"/>
    <col min="6" max="16384" width="9" style="60"/>
  </cols>
  <sheetData>
    <row r="1" s="57" customFormat="1" ht="24" customHeight="1" spans="1:1">
      <c r="A1" s="62" t="s">
        <v>87</v>
      </c>
    </row>
    <row r="2" s="58" customFormat="1" ht="42" customHeight="1" spans="1:5">
      <c r="A2" s="24" t="s">
        <v>86</v>
      </c>
      <c r="B2" s="24"/>
      <c r="C2" s="24"/>
      <c r="D2" s="24"/>
      <c r="E2" s="24"/>
    </row>
    <row r="3" s="59" customFormat="1" ht="27" customHeight="1" spans="1:5">
      <c r="A3" s="63" t="s">
        <v>97</v>
      </c>
      <c r="B3" s="63"/>
      <c r="C3" s="63"/>
      <c r="D3" s="63"/>
      <c r="E3" s="63"/>
    </row>
    <row r="4" s="60" customFormat="1" ht="25" customHeight="1" spans="1:5">
      <c r="A4" s="42" t="s">
        <v>1640</v>
      </c>
      <c r="B4" s="42" t="s">
        <v>1574</v>
      </c>
      <c r="C4" s="42" t="s">
        <v>1610</v>
      </c>
      <c r="D4" s="42" t="s">
        <v>1611</v>
      </c>
      <c r="E4" s="42" t="s">
        <v>1667</v>
      </c>
    </row>
    <row r="5" s="61" customFormat="1" ht="24" customHeight="1" spans="1:5">
      <c r="A5" s="41" t="s">
        <v>1668</v>
      </c>
      <c r="B5" s="64" t="s">
        <v>1575</v>
      </c>
      <c r="C5" s="45">
        <f>C6+C7</f>
        <v>25564</v>
      </c>
      <c r="D5" s="45">
        <f>D6+D7</f>
        <v>25564</v>
      </c>
      <c r="E5" s="45"/>
    </row>
    <row r="6" s="60" customFormat="1" ht="24" customHeight="1" spans="1:5">
      <c r="A6" s="44" t="s">
        <v>1669</v>
      </c>
      <c r="B6" s="42" t="s">
        <v>1576</v>
      </c>
      <c r="C6" s="43">
        <v>20500</v>
      </c>
      <c r="D6" s="43">
        <v>20500</v>
      </c>
      <c r="E6" s="43"/>
    </row>
    <row r="7" s="60" customFormat="1" ht="24" customHeight="1" spans="1:5">
      <c r="A7" s="44" t="s">
        <v>1670</v>
      </c>
      <c r="B7" s="42" t="s">
        <v>1577</v>
      </c>
      <c r="C7" s="43">
        <v>5064</v>
      </c>
      <c r="D7" s="43">
        <v>5064</v>
      </c>
      <c r="E7" s="43"/>
    </row>
    <row r="8" s="61" customFormat="1" ht="24" customHeight="1" spans="1:5">
      <c r="A8" s="41" t="s">
        <v>1671</v>
      </c>
      <c r="B8" s="64" t="s">
        <v>1578</v>
      </c>
      <c r="C8" s="45">
        <f>C9+C10</f>
        <v>24112</v>
      </c>
      <c r="D8" s="45">
        <f>D9+D10</f>
        <v>24112</v>
      </c>
      <c r="E8" s="45"/>
    </row>
    <row r="9" s="60" customFormat="1" ht="24" customHeight="1" spans="1:5">
      <c r="A9" s="44" t="s">
        <v>1669</v>
      </c>
      <c r="B9" s="42" t="s">
        <v>1579</v>
      </c>
      <c r="C9" s="43">
        <v>19030</v>
      </c>
      <c r="D9" s="43">
        <v>19030</v>
      </c>
      <c r="E9" s="43"/>
    </row>
    <row r="10" s="60" customFormat="1" ht="24" customHeight="1" spans="1:5">
      <c r="A10" s="44" t="s">
        <v>1670</v>
      </c>
      <c r="B10" s="42" t="s">
        <v>1580</v>
      </c>
      <c r="C10" s="43">
        <v>5082</v>
      </c>
      <c r="D10" s="43">
        <v>5082</v>
      </c>
      <c r="E10" s="43"/>
    </row>
    <row r="11" s="60" customFormat="1" ht="42" customHeight="1" spans="1:5">
      <c r="A11" s="65" t="s">
        <v>1672</v>
      </c>
      <c r="B11" s="65"/>
      <c r="C11" s="65"/>
      <c r="D11" s="65"/>
      <c r="E11" s="65"/>
    </row>
    <row r="12" s="60" customFormat="1" ht="24" customHeight="1"/>
    <row r="13" s="60" customFormat="1" ht="24" customHeight="1"/>
    <row r="14" s="60" customFormat="1" ht="24" customHeight="1"/>
    <row r="15" s="60" customFormat="1" ht="24" customHeight="1"/>
    <row r="16" s="60" customFormat="1" ht="24" customHeight="1"/>
    <row r="17" s="60" customFormat="1" ht="24" customHeight="1"/>
    <row r="18" s="60" customFormat="1" ht="24" customHeight="1"/>
    <row r="19" s="60" customFormat="1" ht="24" customHeight="1"/>
    <row r="20" s="60" customFormat="1" ht="24" customHeight="1"/>
    <row r="21" s="60" customFormat="1" ht="24" customHeight="1"/>
    <row r="22" s="60" customFormat="1" ht="24" customHeight="1"/>
    <row r="23" s="60" customFormat="1" ht="24" customHeight="1"/>
    <row r="24" s="60" customFormat="1" ht="24" customHeight="1"/>
    <row r="25" s="60" customFormat="1" ht="24" customHeight="1"/>
    <row r="26" s="60" customFormat="1" ht="24" customHeight="1"/>
    <row r="27" s="60" customFormat="1" ht="24" customHeight="1"/>
    <row r="28" s="60" customFormat="1" ht="24" customHeight="1"/>
    <row r="29" s="60" customFormat="1" ht="24" customHeight="1"/>
    <row r="30" s="60" customFormat="1" ht="24" customHeight="1"/>
    <row r="31" s="60" customFormat="1" ht="24" customHeight="1"/>
    <row r="32" s="60" customFormat="1" ht="24" customHeight="1"/>
    <row r="33" s="60" customFormat="1" ht="24" customHeight="1"/>
    <row r="34" s="60" customFormat="1" ht="24" customHeight="1"/>
    <row r="35" s="60" customFormat="1" ht="24" customHeight="1"/>
    <row r="36" s="60" customFormat="1" ht="24" customHeight="1"/>
    <row r="37" s="60" customFormat="1" ht="24" customHeight="1"/>
    <row r="38" s="60" customFormat="1" ht="24" customHeight="1"/>
    <row r="39" s="60" customFormat="1" ht="24" customHeight="1"/>
    <row r="40" s="60" customFormat="1" ht="24" customHeight="1"/>
    <row r="41" s="60" customFormat="1" ht="24" customHeight="1"/>
    <row r="42" s="60" customFormat="1" ht="24" customHeight="1"/>
    <row r="43" s="60" customFormat="1" ht="24" customHeight="1"/>
    <row r="44" s="60" customFormat="1" ht="24" customHeight="1"/>
    <row r="45" s="60" customFormat="1" ht="24" customHeight="1"/>
    <row r="46" s="60" customFormat="1" ht="24" customHeight="1"/>
    <row r="47" s="60" customFormat="1" ht="24" customHeight="1"/>
    <row r="48" s="60" customFormat="1" ht="24" customHeight="1"/>
    <row r="49" s="60" customFormat="1" ht="24" customHeight="1"/>
    <row r="50" s="60" customFormat="1" ht="24" customHeight="1"/>
    <row r="51" s="60" customFormat="1" ht="24" customHeight="1"/>
    <row r="52" s="60" customFormat="1" ht="24" customHeight="1"/>
    <row r="53" s="60" customFormat="1" ht="24" customHeight="1"/>
    <row r="54" s="60" customFormat="1" ht="24" customHeight="1"/>
    <row r="55" s="60" customFormat="1" ht="24" customHeight="1"/>
    <row r="56" s="60" customFormat="1" ht="24" customHeight="1"/>
    <row r="57" s="60" customFormat="1" ht="24" customHeight="1"/>
    <row r="58" s="60" customFormat="1" ht="24" customHeight="1"/>
    <row r="59" s="60" customFormat="1" ht="24" customHeight="1"/>
    <row r="60" s="60" customFormat="1" ht="24" customHeight="1"/>
    <row r="61" s="60" customFormat="1" ht="24" customHeight="1"/>
    <row r="62" s="60" customFormat="1" ht="24" customHeight="1"/>
    <row r="63" s="60" customFormat="1" ht="24" customHeight="1"/>
    <row r="64" s="60" customFormat="1" ht="24" customHeight="1"/>
    <row r="65" s="60" customFormat="1" ht="24" customHeight="1"/>
    <row r="66" s="60" customFormat="1" ht="24" customHeight="1"/>
    <row r="67" s="60" customFormat="1" ht="24" customHeight="1"/>
    <row r="68" s="60" customFormat="1" ht="24" customHeight="1"/>
    <row r="69" s="60" customFormat="1" ht="24" customHeight="1"/>
    <row r="70" s="60" customFormat="1" ht="24" customHeight="1"/>
    <row r="71" s="60" customFormat="1" ht="24" customHeight="1"/>
    <row r="72" s="60" customFormat="1" ht="24" customHeight="1"/>
    <row r="73" s="60" customFormat="1" ht="24" customHeight="1"/>
    <row r="74" s="60" customFormat="1" ht="24" customHeight="1"/>
    <row r="75" s="60" customFormat="1" ht="24" customHeight="1"/>
    <row r="76" s="60" customFormat="1" ht="24" customHeight="1"/>
    <row r="77" s="60" customFormat="1" ht="24" customHeight="1"/>
    <row r="78" s="60" customFormat="1" ht="24" customHeight="1"/>
    <row r="79" s="60" customFormat="1" ht="24" customHeight="1"/>
    <row r="80" s="60" customFormat="1" ht="24" customHeight="1"/>
    <row r="81" s="60" customFormat="1" ht="24" customHeight="1"/>
    <row r="82" s="60" customFormat="1" ht="24" customHeight="1"/>
    <row r="83" s="60" customFormat="1" ht="24" customHeight="1"/>
    <row r="84" s="60" customFormat="1" ht="24" customHeight="1"/>
    <row r="85" s="60" customFormat="1" ht="24" customHeight="1"/>
    <row r="86" s="60" customFormat="1" ht="24" customHeight="1"/>
    <row r="87" s="60" customFormat="1" ht="24" customHeight="1"/>
    <row r="88" s="60" customFormat="1" ht="24" customHeight="1"/>
    <row r="89" s="60" customFormat="1" ht="24" customHeight="1"/>
    <row r="90" s="60" customFormat="1" ht="24" customHeight="1"/>
    <row r="91" s="60" customFormat="1" ht="24" customHeight="1"/>
    <row r="92" s="60" customFormat="1" ht="24" customHeight="1"/>
    <row r="93" s="60" customFormat="1" ht="24" customHeight="1"/>
    <row r="94" s="60" customFormat="1" ht="24" customHeight="1"/>
    <row r="95" s="60" customFormat="1" ht="24" customHeight="1"/>
  </sheetData>
  <mergeCells count="3">
    <mergeCell ref="A2:E2"/>
    <mergeCell ref="A3:E3"/>
    <mergeCell ref="A11:E11"/>
  </mergeCells>
  <printOptions horizontalCentered="1"/>
  <pageMargins left="0.590277777777778" right="0.590277777777778" top="0.786805555555556" bottom="0.786805555555556" header="0.5" footer="0.5"/>
  <pageSetup paperSize="9" orientation="portrait" horizontalDpi="600"/>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9"/>
  <sheetViews>
    <sheetView showZeros="0" view="pageBreakPreview" zoomScaleNormal="100" zoomScaleSheetLayoutView="100" workbookViewId="0">
      <selection activeCell="I7" sqref="I7"/>
    </sheetView>
  </sheetViews>
  <sheetFormatPr defaultColWidth="9" defaultRowHeight="14.4" outlineLevelCol="5"/>
  <cols>
    <col min="1" max="1" width="18" style="21" customWidth="1"/>
    <col min="2" max="2" width="15.625" style="22" customWidth="1"/>
    <col min="3" max="3" width="26.75" style="21" customWidth="1"/>
    <col min="4" max="4" width="15.625" style="21" customWidth="1"/>
    <col min="5" max="6" width="12.625" style="21" customWidth="1"/>
    <col min="7" max="16384" width="9" style="23"/>
  </cols>
  <sheetData>
    <row r="1" s="1" customFormat="1" ht="24" customHeight="1" spans="1:2">
      <c r="A1" s="1" t="s">
        <v>89</v>
      </c>
      <c r="B1" s="4"/>
    </row>
    <row r="2" s="46" customFormat="1" ht="50" customHeight="1" spans="1:6">
      <c r="A2" s="24" t="s">
        <v>1673</v>
      </c>
      <c r="B2" s="24"/>
      <c r="C2" s="24"/>
      <c r="D2" s="24"/>
      <c r="E2" s="24"/>
      <c r="F2" s="24"/>
    </row>
    <row r="3" s="47" customFormat="1" ht="27" customHeight="1" spans="2:6">
      <c r="B3" s="50"/>
      <c r="C3" s="50"/>
      <c r="D3" s="50"/>
      <c r="E3" s="50"/>
      <c r="F3" s="51" t="s">
        <v>97</v>
      </c>
    </row>
    <row r="4" s="48" customFormat="1" ht="40" customHeight="1" spans="1:6">
      <c r="A4" s="52" t="s">
        <v>1650</v>
      </c>
      <c r="B4" s="42" t="s">
        <v>1310</v>
      </c>
      <c r="C4" s="42" t="s">
        <v>1674</v>
      </c>
      <c r="D4" s="42" t="s">
        <v>1675</v>
      </c>
      <c r="E4" s="42" t="s">
        <v>1676</v>
      </c>
      <c r="F4" s="42" t="s">
        <v>1677</v>
      </c>
    </row>
    <row r="5" s="49" customFormat="1" ht="34" customHeight="1" spans="1:6">
      <c r="A5" s="53" t="s">
        <v>208</v>
      </c>
      <c r="B5" s="54"/>
      <c r="C5" s="55"/>
      <c r="D5" s="54"/>
      <c r="E5" s="53"/>
      <c r="F5" s="42"/>
    </row>
    <row r="6" s="49" customFormat="1" ht="34" customHeight="1" spans="1:6">
      <c r="A6" s="53" t="s">
        <v>208</v>
      </c>
      <c r="B6" s="54"/>
      <c r="C6" s="55"/>
      <c r="D6" s="55"/>
      <c r="E6" s="53"/>
      <c r="F6" s="44"/>
    </row>
    <row r="7" s="49" customFormat="1" ht="34" customHeight="1" spans="1:6">
      <c r="A7" s="53"/>
      <c r="B7" s="54"/>
      <c r="C7" s="55"/>
      <c r="D7" s="55"/>
      <c r="E7" s="53"/>
      <c r="F7" s="44"/>
    </row>
    <row r="8" s="49" customFormat="1" ht="34" customHeight="1" spans="1:6">
      <c r="A8" s="53"/>
      <c r="B8" s="54"/>
      <c r="C8" s="55"/>
      <c r="D8" s="55"/>
      <c r="E8" s="53"/>
      <c r="F8" s="44"/>
    </row>
    <row r="9" s="49" customFormat="1" ht="34" customHeight="1" spans="1:6">
      <c r="A9" s="53"/>
      <c r="B9" s="54"/>
      <c r="C9" s="55"/>
      <c r="D9" s="55"/>
      <c r="E9" s="53"/>
      <c r="F9" s="44"/>
    </row>
    <row r="10" s="49" customFormat="1" ht="34" customHeight="1" spans="1:6">
      <c r="A10" s="53"/>
      <c r="B10" s="54"/>
      <c r="C10" s="55"/>
      <c r="D10" s="55"/>
      <c r="E10" s="53"/>
      <c r="F10" s="44"/>
    </row>
    <row r="11" s="49" customFormat="1" ht="34" customHeight="1" spans="1:6">
      <c r="A11" s="56"/>
      <c r="B11" s="54"/>
      <c r="C11" s="55"/>
      <c r="D11" s="55"/>
      <c r="E11" s="53"/>
      <c r="F11" s="44"/>
    </row>
    <row r="12" s="20" customFormat="1" ht="45" customHeight="1" spans="1:6">
      <c r="A12" s="33" t="s">
        <v>1678</v>
      </c>
      <c r="B12" s="33"/>
      <c r="C12" s="33"/>
      <c r="D12" s="33"/>
      <c r="E12" s="33"/>
      <c r="F12" s="33"/>
    </row>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sheetData>
  <mergeCells count="2">
    <mergeCell ref="A2:F2"/>
    <mergeCell ref="A12:F12"/>
  </mergeCells>
  <printOptions horizontalCentered="1"/>
  <pageMargins left="0.590277777777778" right="0.590277777777778" top="0.786805555555556" bottom="0.786805555555556" header="0.5" footer="0.5"/>
  <pageSetup paperSize="9" scale="83" orientation="portrait" horizontalDpi="600"/>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7"/>
  <sheetViews>
    <sheetView showZeros="0" view="pageBreakPreview" zoomScaleNormal="100" zoomScaleSheetLayoutView="100" topLeftCell="A4" workbookViewId="0">
      <selection activeCell="C6" sqref="C6"/>
    </sheetView>
  </sheetViews>
  <sheetFormatPr defaultColWidth="9" defaultRowHeight="14.4" outlineLevelCol="4"/>
  <cols>
    <col min="1" max="1" width="41" style="20" customWidth="1"/>
    <col min="2" max="3" width="10.375" style="20" customWidth="1"/>
    <col min="4" max="4" width="12.75" style="20" customWidth="1"/>
    <col min="5" max="5" width="10.375" style="20" customWidth="1"/>
    <col min="6" max="6" width="11.375" style="20" customWidth="1"/>
    <col min="7" max="16384" width="9" style="20"/>
  </cols>
  <sheetData>
    <row r="1" s="1" customFormat="1" ht="24" customHeight="1" spans="1:2">
      <c r="A1" s="1" t="s">
        <v>91</v>
      </c>
      <c r="B1" s="4"/>
    </row>
    <row r="2" s="34" customFormat="1" ht="42" customHeight="1" spans="1:5">
      <c r="A2" s="24" t="s">
        <v>90</v>
      </c>
      <c r="B2" s="24"/>
      <c r="C2" s="24"/>
      <c r="D2" s="24"/>
      <c r="E2" s="24"/>
    </row>
    <row r="3" s="35" customFormat="1" ht="27" customHeight="1" spans="1:5">
      <c r="A3" s="37" t="s">
        <v>97</v>
      </c>
      <c r="B3" s="37"/>
      <c r="C3" s="37"/>
      <c r="D3" s="37"/>
      <c r="E3" s="37"/>
    </row>
    <row r="4" s="36" customFormat="1" ht="24" customHeight="1" spans="1:5">
      <c r="A4" s="28" t="s">
        <v>1640</v>
      </c>
      <c r="B4" s="28" t="s">
        <v>1574</v>
      </c>
      <c r="C4" s="28" t="s">
        <v>1610</v>
      </c>
      <c r="D4" s="28" t="s">
        <v>1611</v>
      </c>
      <c r="E4" s="28" t="s">
        <v>1667</v>
      </c>
    </row>
    <row r="5" s="36" customFormat="1" ht="36" customHeight="1" spans="1:5">
      <c r="A5" s="38" t="s">
        <v>1668</v>
      </c>
      <c r="B5" s="28" t="s">
        <v>1575</v>
      </c>
      <c r="C5" s="39">
        <f>SUM(C6:C7)</f>
        <v>25564</v>
      </c>
      <c r="D5" s="39">
        <f>SUM(D6:D7)</f>
        <v>25564</v>
      </c>
      <c r="E5" s="40"/>
    </row>
    <row r="6" s="36" customFormat="1" ht="62" customHeight="1" spans="1:5">
      <c r="A6" s="31" t="s">
        <v>1669</v>
      </c>
      <c r="B6" s="28" t="s">
        <v>1576</v>
      </c>
      <c r="C6" s="40">
        <v>20500</v>
      </c>
      <c r="D6" s="40">
        <v>20500</v>
      </c>
      <c r="E6" s="40"/>
    </row>
    <row r="7" s="36" customFormat="1" ht="24" customHeight="1" spans="1:5">
      <c r="A7" s="31" t="s">
        <v>1670</v>
      </c>
      <c r="B7" s="28" t="s">
        <v>1577</v>
      </c>
      <c r="C7" s="40">
        <v>5064</v>
      </c>
      <c r="D7" s="40">
        <v>5064</v>
      </c>
      <c r="E7" s="40"/>
    </row>
    <row r="8" s="20" customFormat="1" ht="25" customHeight="1" spans="1:5">
      <c r="A8" s="41" t="s">
        <v>1679</v>
      </c>
      <c r="B8" s="42" t="s">
        <v>1578</v>
      </c>
      <c r="C8" s="43"/>
      <c r="D8" s="43"/>
      <c r="E8" s="43"/>
    </row>
    <row r="9" s="20" customFormat="1" ht="25" customHeight="1" spans="1:5">
      <c r="A9" s="44" t="s">
        <v>1669</v>
      </c>
      <c r="B9" s="42" t="s">
        <v>1579</v>
      </c>
      <c r="C9" s="43"/>
      <c r="D9" s="43"/>
      <c r="E9" s="43"/>
    </row>
    <row r="10" s="20" customFormat="1" ht="25" customHeight="1" spans="1:5">
      <c r="A10" s="44" t="s">
        <v>1670</v>
      </c>
      <c r="B10" s="42" t="s">
        <v>1580</v>
      </c>
      <c r="C10" s="43"/>
      <c r="D10" s="43"/>
      <c r="E10" s="43"/>
    </row>
    <row r="11" s="20" customFormat="1" ht="25" customHeight="1" spans="1:5">
      <c r="A11" s="44" t="s">
        <v>1680</v>
      </c>
      <c r="B11" s="42" t="s">
        <v>1681</v>
      </c>
      <c r="C11" s="43"/>
      <c r="D11" s="43"/>
      <c r="E11" s="43"/>
    </row>
    <row r="12" s="20" customFormat="1" ht="25" customHeight="1" spans="1:5">
      <c r="A12" s="44" t="s">
        <v>1669</v>
      </c>
      <c r="B12" s="42" t="s">
        <v>1621</v>
      </c>
      <c r="C12" s="43"/>
      <c r="D12" s="43"/>
      <c r="E12" s="43"/>
    </row>
    <row r="13" s="20" customFormat="1" ht="25" customHeight="1" spans="1:5">
      <c r="A13" s="44" t="s">
        <v>1670</v>
      </c>
      <c r="B13" s="42" t="s">
        <v>1682</v>
      </c>
      <c r="C13" s="43"/>
      <c r="D13" s="43"/>
      <c r="E13" s="43"/>
    </row>
    <row r="14" s="20" customFormat="1" ht="25" customHeight="1" spans="1:5">
      <c r="A14" s="41" t="s">
        <v>1683</v>
      </c>
      <c r="B14" s="42" t="s">
        <v>1684</v>
      </c>
      <c r="C14" s="45">
        <f>SUM(C15:C16)</f>
        <v>24112</v>
      </c>
      <c r="D14" s="45">
        <f>SUM(D15:D16)</f>
        <v>24112</v>
      </c>
      <c r="E14" s="43"/>
    </row>
    <row r="15" s="20" customFormat="1" ht="25" customHeight="1" spans="1:5">
      <c r="A15" s="44" t="s">
        <v>1669</v>
      </c>
      <c r="B15" s="42" t="s">
        <v>1625</v>
      </c>
      <c r="C15" s="43">
        <v>19030</v>
      </c>
      <c r="D15" s="43">
        <v>19030</v>
      </c>
      <c r="E15" s="43"/>
    </row>
    <row r="16" s="20" customFormat="1" ht="25" customHeight="1" spans="1:5">
      <c r="A16" s="44" t="s">
        <v>1670</v>
      </c>
      <c r="B16" s="42" t="s">
        <v>1685</v>
      </c>
      <c r="C16" s="43">
        <v>5082</v>
      </c>
      <c r="D16" s="43">
        <v>5082</v>
      </c>
      <c r="E16" s="43"/>
    </row>
    <row r="17" ht="49" customHeight="1" spans="1:5">
      <c r="A17" s="33" t="s">
        <v>1686</v>
      </c>
      <c r="B17" s="33"/>
      <c r="C17" s="33"/>
      <c r="D17" s="33"/>
      <c r="E17" s="33"/>
    </row>
  </sheetData>
  <mergeCells count="3">
    <mergeCell ref="A2:E2"/>
    <mergeCell ref="A3:E3"/>
    <mergeCell ref="A17:E17"/>
  </mergeCells>
  <printOptions horizontalCentered="1"/>
  <pageMargins left="0.751388888888889" right="0.751388888888889" top="1" bottom="1" header="0.511805555555556" footer="0.511805555555556"/>
  <pageSetup paperSize="9" scale="95" fitToHeight="0" orientation="portrait" horizontalDpi="600"/>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pageSetUpPr fitToPage="1"/>
  </sheetPr>
  <dimension ref="A1:F8"/>
  <sheetViews>
    <sheetView showZeros="0" view="pageBreakPreview" zoomScaleNormal="100" zoomScaleSheetLayoutView="100" workbookViewId="0">
      <selection activeCell="A2" sqref="$A1:$XFD2"/>
    </sheetView>
  </sheetViews>
  <sheetFormatPr defaultColWidth="9" defaultRowHeight="14.4" outlineLevelRow="7" outlineLevelCol="5"/>
  <cols>
    <col min="1" max="1" width="11.3833333333333" style="21" customWidth="1"/>
    <col min="2" max="2" width="14.125" style="22" customWidth="1"/>
    <col min="3" max="3" width="24.0083333333333" style="21" customWidth="1"/>
    <col min="4" max="4" width="12.75" style="21" customWidth="1"/>
    <col min="5" max="5" width="12.375" style="21" customWidth="1"/>
    <col min="6" max="6" width="11.375" style="21" customWidth="1"/>
    <col min="7" max="16384" width="9" style="23"/>
  </cols>
  <sheetData>
    <row r="1" s="1" customFormat="1" ht="24" customHeight="1" spans="1:2">
      <c r="A1" s="1" t="s">
        <v>93</v>
      </c>
      <c r="B1" s="4"/>
    </row>
    <row r="2" s="2" customFormat="1" ht="42" customHeight="1" spans="1:6">
      <c r="A2" s="24" t="s">
        <v>92</v>
      </c>
      <c r="B2" s="24"/>
      <c r="C2" s="24"/>
      <c r="D2" s="24"/>
      <c r="E2" s="24"/>
      <c r="F2" s="24"/>
    </row>
    <row r="3" s="17" customFormat="1" ht="27" customHeight="1" spans="1:6">
      <c r="A3" s="25"/>
      <c r="B3" s="26"/>
      <c r="C3" s="26"/>
      <c r="D3" s="26"/>
      <c r="E3" s="26"/>
      <c r="F3" s="9" t="s">
        <v>97</v>
      </c>
    </row>
    <row r="4" s="18" customFormat="1" ht="24" customHeight="1" spans="1:6">
      <c r="A4" s="27" t="s">
        <v>4</v>
      </c>
      <c r="B4" s="28" t="s">
        <v>1310</v>
      </c>
      <c r="C4" s="28" t="s">
        <v>1674</v>
      </c>
      <c r="D4" s="28" t="s">
        <v>1675</v>
      </c>
      <c r="E4" s="28" t="s">
        <v>1676</v>
      </c>
      <c r="F4" s="28" t="s">
        <v>1677</v>
      </c>
    </row>
    <row r="5" s="19" customFormat="1" ht="36" customHeight="1" spans="1:6">
      <c r="A5" s="29">
        <v>1</v>
      </c>
      <c r="B5" s="30"/>
      <c r="C5" s="30"/>
      <c r="D5" s="30"/>
      <c r="E5" s="29"/>
      <c r="F5" s="31"/>
    </row>
    <row r="6" s="19" customFormat="1" ht="62" customHeight="1" spans="1:6">
      <c r="A6" s="29">
        <v>2</v>
      </c>
      <c r="B6" s="30"/>
      <c r="C6" s="30"/>
      <c r="D6" s="30"/>
      <c r="E6" s="29"/>
      <c r="F6" s="31"/>
    </row>
    <row r="7" s="19" customFormat="1" ht="24" customHeight="1" spans="1:6">
      <c r="A7" s="29" t="s">
        <v>208</v>
      </c>
      <c r="B7" s="30"/>
      <c r="C7" s="30"/>
      <c r="D7" s="30"/>
      <c r="E7" s="32"/>
      <c r="F7" s="31"/>
    </row>
    <row r="8" s="20" customFormat="1" ht="48" customHeight="1" spans="1:6">
      <c r="A8" s="33" t="s">
        <v>1687</v>
      </c>
      <c r="B8" s="33"/>
      <c r="C8" s="33"/>
      <c r="D8" s="33"/>
      <c r="E8" s="33"/>
      <c r="F8" s="33"/>
    </row>
  </sheetData>
  <mergeCells count="2">
    <mergeCell ref="A2:F2"/>
    <mergeCell ref="A8:F8"/>
  </mergeCells>
  <printOptions horizontalCentered="1"/>
  <pageMargins left="0.700694444444445" right="0.700694444444445" top="0.393055555555556" bottom="0.393055555555556" header="0.297916666666667" footer="0.297916666666667"/>
  <pageSetup paperSize="9" scale="95" fitToHeight="0" orientation="portrait" horizontalDpi="600"/>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K18" sqref="K18"/>
    </sheetView>
  </sheetViews>
  <sheetFormatPr defaultColWidth="9" defaultRowHeight="15.6" outlineLevelCol="5"/>
  <cols>
    <col min="1" max="1" width="30.8" style="3" customWidth="1"/>
    <col min="2" max="2" width="24.1" style="3" customWidth="1"/>
    <col min="3" max="4" width="16.7" style="3" customWidth="1"/>
    <col min="5" max="5" width="8.79166666666667" style="3" customWidth="1"/>
    <col min="6" max="16379" width="9" style="3"/>
  </cols>
  <sheetData>
    <row r="1" s="1" customFormat="1" ht="24" customHeight="1" spans="1:2">
      <c r="A1" s="1" t="s">
        <v>96</v>
      </c>
      <c r="B1" s="4"/>
    </row>
    <row r="2" s="2" customFormat="1" ht="42" customHeight="1" spans="1:6">
      <c r="A2" s="5" t="s">
        <v>95</v>
      </c>
      <c r="B2" s="5"/>
      <c r="C2" s="5"/>
      <c r="D2" s="5"/>
      <c r="E2" s="6"/>
      <c r="F2" s="6"/>
    </row>
    <row r="3" ht="25" customHeight="1" spans="2:4">
      <c r="B3" s="7"/>
      <c r="C3" s="8"/>
      <c r="D3" s="9" t="s">
        <v>97</v>
      </c>
    </row>
    <row r="4" s="3" customFormat="1" ht="49" customHeight="1" spans="1:4">
      <c r="A4" s="10" t="s">
        <v>1310</v>
      </c>
      <c r="B4" s="10"/>
      <c r="C4" s="10" t="s">
        <v>1688</v>
      </c>
      <c r="D4" s="11" t="s">
        <v>99</v>
      </c>
    </row>
    <row r="5" ht="25" customHeight="1" spans="1:4">
      <c r="A5" s="12" t="s">
        <v>1689</v>
      </c>
      <c r="B5" s="12"/>
      <c r="C5" s="13"/>
      <c r="D5" s="13"/>
    </row>
    <row r="6" ht="25" customHeight="1" spans="1:4">
      <c r="A6" s="12" t="s">
        <v>1690</v>
      </c>
      <c r="B6" s="12" t="s">
        <v>1691</v>
      </c>
      <c r="C6" s="14">
        <f>SUM(C7:C8)</f>
        <v>1328</v>
      </c>
      <c r="D6" s="14">
        <f>SUM(D7:D8)</f>
        <v>1271</v>
      </c>
    </row>
    <row r="7" ht="25" customHeight="1" spans="1:4">
      <c r="A7" s="12"/>
      <c r="B7" s="12" t="s">
        <v>1692</v>
      </c>
      <c r="C7" s="14">
        <v>505</v>
      </c>
      <c r="D7" s="15">
        <v>410</v>
      </c>
    </row>
    <row r="8" ht="25" customHeight="1" spans="1:4">
      <c r="A8" s="12"/>
      <c r="B8" s="12" t="s">
        <v>1693</v>
      </c>
      <c r="C8" s="14">
        <v>823</v>
      </c>
      <c r="D8" s="14">
        <v>861</v>
      </c>
    </row>
    <row r="9" ht="25" customHeight="1" spans="1:4">
      <c r="A9" s="12" t="s">
        <v>1227</v>
      </c>
      <c r="B9" s="12"/>
      <c r="C9" s="14">
        <v>228</v>
      </c>
      <c r="D9" s="14">
        <v>225</v>
      </c>
    </row>
    <row r="10" ht="25" customHeight="1" spans="1:4">
      <c r="A10" s="10" t="s">
        <v>127</v>
      </c>
      <c r="B10" s="10"/>
      <c r="C10" s="16">
        <f>SUM(C6,C9)</f>
        <v>1556</v>
      </c>
      <c r="D10" s="16">
        <f>SUM(D6,D9)</f>
        <v>1496</v>
      </c>
    </row>
  </sheetData>
  <mergeCells count="5">
    <mergeCell ref="A4:B4"/>
    <mergeCell ref="A5:B5"/>
    <mergeCell ref="A9:B9"/>
    <mergeCell ref="A10:B10"/>
    <mergeCell ref="A6:A8"/>
  </mergeCells>
  <pageMargins left="0.704999983310699" right="0.704999983310699" top="0.745000004768372" bottom="0.745000004768372" header="0.310000002384186" footer="0.31000000238418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2"/>
  <sheetViews>
    <sheetView showZeros="0" view="pageBreakPreview" zoomScaleNormal="100" zoomScaleSheetLayoutView="100" topLeftCell="A19" workbookViewId="0">
      <selection activeCell="A4" sqref="A4:D34"/>
    </sheetView>
  </sheetViews>
  <sheetFormatPr defaultColWidth="9" defaultRowHeight="15.6" outlineLevelCol="6"/>
  <cols>
    <col min="1" max="1" width="36.625" style="272" customWidth="1"/>
    <col min="2" max="2" width="12.625" style="272" customWidth="1"/>
    <col min="3" max="3" width="36.625" style="272" customWidth="1"/>
    <col min="4" max="4" width="12.625" style="272" customWidth="1"/>
    <col min="5" max="16384" width="9" style="272"/>
  </cols>
  <sheetData>
    <row r="1" s="480" customFormat="1" ht="24" customHeight="1" spans="1:1">
      <c r="A1" s="481" t="s">
        <v>11</v>
      </c>
    </row>
    <row r="2" s="268" customFormat="1" ht="42" customHeight="1" spans="1:4">
      <c r="A2" s="482" t="s">
        <v>10</v>
      </c>
      <c r="B2" s="483"/>
      <c r="C2" s="483"/>
      <c r="D2" s="483"/>
    </row>
    <row r="3" s="269" customFormat="1" ht="27" customHeight="1" spans="2:4">
      <c r="B3" s="484"/>
      <c r="C3" s="484" t="s">
        <v>97</v>
      </c>
      <c r="D3" s="484"/>
    </row>
    <row r="4" s="270" customFormat="1" ht="26" customHeight="1" spans="1:4">
      <c r="A4" s="130" t="s">
        <v>159</v>
      </c>
      <c r="B4" s="130" t="s">
        <v>99</v>
      </c>
      <c r="C4" s="130" t="s">
        <v>160</v>
      </c>
      <c r="D4" s="130" t="s">
        <v>99</v>
      </c>
    </row>
    <row r="5" s="271" customFormat="1" ht="24" customHeight="1" spans="1:4">
      <c r="A5" s="485" t="s">
        <v>161</v>
      </c>
      <c r="B5" s="433">
        <f>'1.'!B32</f>
        <v>14532</v>
      </c>
      <c r="C5" s="486" t="s">
        <v>162</v>
      </c>
      <c r="D5" s="433">
        <v>103428</v>
      </c>
    </row>
    <row r="6" s="271" customFormat="1" ht="24" customHeight="1" spans="1:4">
      <c r="A6" s="485" t="s">
        <v>163</v>
      </c>
      <c r="B6" s="433">
        <f>B7+B10+B11+B25+B29</f>
        <v>93066</v>
      </c>
      <c r="C6" s="486" t="s">
        <v>164</v>
      </c>
      <c r="D6" s="433">
        <v>3170</v>
      </c>
    </row>
    <row r="7" s="271" customFormat="1" ht="24" customHeight="1" spans="1:4">
      <c r="A7" s="432" t="s">
        <v>165</v>
      </c>
      <c r="B7" s="434">
        <f>SUM(B8:B9)</f>
        <v>83325</v>
      </c>
      <c r="C7" s="432" t="s">
        <v>166</v>
      </c>
      <c r="D7" s="433">
        <v>3170</v>
      </c>
    </row>
    <row r="8" s="271" customFormat="1" ht="24" customHeight="1" spans="1:4">
      <c r="A8" s="437" t="s">
        <v>167</v>
      </c>
      <c r="B8" s="434">
        <v>83325</v>
      </c>
      <c r="C8" s="437" t="s">
        <v>168</v>
      </c>
      <c r="D8" s="433"/>
    </row>
    <row r="9" s="271" customFormat="1" ht="24" customHeight="1" spans="1:4">
      <c r="A9" s="437" t="s">
        <v>169</v>
      </c>
      <c r="B9" s="434"/>
      <c r="C9" s="437" t="s">
        <v>170</v>
      </c>
      <c r="D9" s="433">
        <v>3170</v>
      </c>
    </row>
    <row r="10" s="271" customFormat="1" ht="24" customHeight="1" spans="1:4">
      <c r="A10" s="432" t="s">
        <v>171</v>
      </c>
      <c r="B10" s="434">
        <v>9673</v>
      </c>
      <c r="C10" s="432" t="s">
        <v>172</v>
      </c>
      <c r="D10" s="433"/>
    </row>
    <row r="11" s="271" customFormat="1" ht="24" customHeight="1" spans="1:4">
      <c r="A11" s="432" t="s">
        <v>173</v>
      </c>
      <c r="B11" s="433">
        <f>SUM(B12:B14)</f>
        <v>19</v>
      </c>
      <c r="C11" s="432" t="s">
        <v>174</v>
      </c>
      <c r="D11" s="433"/>
    </row>
    <row r="12" s="271" customFormat="1" ht="24" customHeight="1" spans="1:4">
      <c r="A12" s="437" t="s">
        <v>175</v>
      </c>
      <c r="B12" s="434"/>
      <c r="C12" s="437" t="s">
        <v>176</v>
      </c>
      <c r="D12" s="433"/>
    </row>
    <row r="13" s="271" customFormat="1" ht="24" customHeight="1" spans="1:4">
      <c r="A13" s="437" t="s">
        <v>177</v>
      </c>
      <c r="B13" s="434">
        <v>19</v>
      </c>
      <c r="C13" s="437" t="s">
        <v>178</v>
      </c>
      <c r="D13" s="433"/>
    </row>
    <row r="14" s="271" customFormat="1" ht="24" customHeight="1" spans="1:4">
      <c r="A14" s="437" t="s">
        <v>179</v>
      </c>
      <c r="B14" s="434"/>
      <c r="C14" s="437" t="s">
        <v>180</v>
      </c>
      <c r="D14" s="434"/>
    </row>
    <row r="15" s="271" customFormat="1" ht="24" customHeight="1" spans="1:7">
      <c r="A15" s="432" t="s">
        <v>181</v>
      </c>
      <c r="B15" s="434"/>
      <c r="C15" s="437" t="s">
        <v>182</v>
      </c>
      <c r="D15" s="434"/>
      <c r="G15" s="487"/>
    </row>
    <row r="16" s="271" customFormat="1" ht="24" customHeight="1" spans="1:7">
      <c r="A16" s="437" t="s">
        <v>183</v>
      </c>
      <c r="B16" s="434"/>
      <c r="C16" s="432" t="s">
        <v>184</v>
      </c>
      <c r="D16" s="488"/>
      <c r="F16" s="435"/>
      <c r="G16" s="489"/>
    </row>
    <row r="17" s="271" customFormat="1" ht="24" customHeight="1" spans="1:7">
      <c r="A17" s="437" t="s">
        <v>185</v>
      </c>
      <c r="B17" s="434"/>
      <c r="C17" s="432" t="s">
        <v>186</v>
      </c>
      <c r="D17" s="291"/>
      <c r="F17" s="435"/>
      <c r="G17" s="489"/>
    </row>
    <row r="18" s="271" customFormat="1" ht="24" customHeight="1" spans="1:7">
      <c r="A18" s="437" t="s">
        <v>187</v>
      </c>
      <c r="B18" s="434"/>
      <c r="C18" s="432" t="s">
        <v>188</v>
      </c>
      <c r="D18" s="291"/>
      <c r="F18" s="435"/>
      <c r="G18" s="489"/>
    </row>
    <row r="19" s="271" customFormat="1" ht="24" customHeight="1" spans="1:7">
      <c r="A19" s="437" t="s">
        <v>189</v>
      </c>
      <c r="B19" s="434"/>
      <c r="C19" s="432" t="s">
        <v>190</v>
      </c>
      <c r="D19" s="291"/>
      <c r="F19" s="435"/>
      <c r="G19" s="489"/>
    </row>
    <row r="20" s="271" customFormat="1" ht="24" customHeight="1" spans="1:7">
      <c r="A20" s="432" t="s">
        <v>191</v>
      </c>
      <c r="B20" s="434"/>
      <c r="C20" s="289" t="s">
        <v>192</v>
      </c>
      <c r="D20" s="433">
        <f>D21</f>
        <v>1000</v>
      </c>
      <c r="F20" s="435"/>
      <c r="G20" s="489"/>
    </row>
    <row r="21" s="271" customFormat="1" ht="24" customHeight="1" spans="1:7">
      <c r="A21" s="437" t="s">
        <v>193</v>
      </c>
      <c r="B21" s="434"/>
      <c r="C21" s="432" t="s">
        <v>194</v>
      </c>
      <c r="D21" s="433">
        <f>SUM(D22:D24)</f>
        <v>1000</v>
      </c>
      <c r="F21" s="435"/>
      <c r="G21" s="489"/>
    </row>
    <row r="22" s="271" customFormat="1" ht="24" customHeight="1" spans="1:7">
      <c r="A22" s="437" t="s">
        <v>195</v>
      </c>
      <c r="B22" s="434"/>
      <c r="C22" s="437" t="s">
        <v>196</v>
      </c>
      <c r="D22" s="433">
        <v>1000</v>
      </c>
      <c r="F22" s="489"/>
      <c r="G22" s="489"/>
    </row>
    <row r="23" ht="24" customHeight="1" spans="1:4">
      <c r="A23" s="437" t="s">
        <v>197</v>
      </c>
      <c r="B23" s="434"/>
      <c r="C23" s="437" t="s">
        <v>198</v>
      </c>
      <c r="D23" s="433"/>
    </row>
    <row r="24" ht="24" customHeight="1" spans="1:4">
      <c r="A24" s="437" t="s">
        <v>199</v>
      </c>
      <c r="B24" s="434"/>
      <c r="C24" s="437" t="s">
        <v>200</v>
      </c>
      <c r="D24" s="433"/>
    </row>
    <row r="25" ht="24" customHeight="1" spans="1:4">
      <c r="A25" s="432" t="s">
        <v>201</v>
      </c>
      <c r="B25" s="293">
        <v>49</v>
      </c>
      <c r="C25" s="292"/>
      <c r="D25" s="433"/>
    </row>
    <row r="26" ht="24" customHeight="1" spans="1:4">
      <c r="A26" s="432" t="s">
        <v>202</v>
      </c>
      <c r="B26" s="190"/>
      <c r="C26" s="490"/>
      <c r="D26" s="433"/>
    </row>
    <row r="27" ht="24" customHeight="1" spans="1:4">
      <c r="A27" s="432" t="s">
        <v>203</v>
      </c>
      <c r="B27" s="190"/>
      <c r="C27" s="490"/>
      <c r="D27" s="433"/>
    </row>
    <row r="28" ht="24" customHeight="1" spans="1:4">
      <c r="A28" s="432" t="s">
        <v>204</v>
      </c>
      <c r="B28" s="190"/>
      <c r="C28" s="490"/>
      <c r="D28" s="433"/>
    </row>
    <row r="29" ht="24" customHeight="1" spans="1:4">
      <c r="A29" s="432" t="s">
        <v>205</v>
      </c>
      <c r="B29" s="293">
        <f>SUM(B30:B31)</f>
        <v>0</v>
      </c>
      <c r="C29" s="490"/>
      <c r="D29" s="491"/>
    </row>
    <row r="30" ht="24" customHeight="1" spans="1:4">
      <c r="A30" s="437" t="s">
        <v>206</v>
      </c>
      <c r="B30" s="293"/>
      <c r="C30" s="490"/>
      <c r="D30" s="491"/>
    </row>
    <row r="31" ht="24" customHeight="1" spans="1:4">
      <c r="A31" s="437" t="s">
        <v>207</v>
      </c>
      <c r="B31" s="293"/>
      <c r="C31" s="490"/>
      <c r="D31" s="491"/>
    </row>
    <row r="32" ht="24" customHeight="1" spans="1:4">
      <c r="A32" s="432"/>
      <c r="B32" s="293"/>
      <c r="C32" s="490"/>
      <c r="D32" s="491"/>
    </row>
    <row r="33" ht="24" customHeight="1" spans="1:4">
      <c r="A33" s="292" t="s">
        <v>208</v>
      </c>
      <c r="B33" s="433"/>
      <c r="C33" s="490"/>
      <c r="D33" s="491"/>
    </row>
    <row r="34" ht="24" customHeight="1" spans="1:4">
      <c r="A34" s="137" t="s">
        <v>209</v>
      </c>
      <c r="B34" s="492">
        <f>B5+B6</f>
        <v>107598</v>
      </c>
      <c r="C34" s="138" t="s">
        <v>210</v>
      </c>
      <c r="D34" s="492">
        <f>D5+D6+D20</f>
        <v>107598</v>
      </c>
    </row>
    <row r="35" ht="24" customHeight="1" spans="1:2">
      <c r="A35" s="271"/>
      <c r="B35" s="493"/>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sheetData>
  <mergeCells count="2">
    <mergeCell ref="A2:D2"/>
    <mergeCell ref="C3:D3"/>
  </mergeCells>
  <printOptions horizontalCentered="1"/>
  <pageMargins left="0.590277777777778" right="0.590277777777778" top="0.786805555555556" bottom="0.786805555555556" header="0.5" footer="0.5"/>
  <pageSetup paperSize="9" scale="83"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5"/>
  <sheetViews>
    <sheetView showGridLines="0" showZeros="0" view="pageBreakPreview" zoomScaleNormal="100" zoomScaleSheetLayoutView="100" workbookViewId="0">
      <selection activeCell="B1" sqref="A$1:B$1048576"/>
    </sheetView>
  </sheetViews>
  <sheetFormatPr defaultColWidth="9" defaultRowHeight="15" customHeight="1" outlineLevelCol="7"/>
  <cols>
    <col min="1" max="1" width="46.75" style="467" customWidth="1"/>
    <col min="2" max="2" width="36.875" style="467" customWidth="1"/>
    <col min="3" max="16384" width="9" style="467"/>
  </cols>
  <sheetData>
    <row r="1" s="307" customFormat="1" ht="24" customHeight="1" spans="1:2">
      <c r="A1" s="312" t="s">
        <v>13</v>
      </c>
      <c r="B1" s="313"/>
    </row>
    <row r="2" s="463" customFormat="1" ht="42" customHeight="1" spans="1:2">
      <c r="A2" s="468" t="s">
        <v>12</v>
      </c>
      <c r="B2" s="468"/>
    </row>
    <row r="3" s="464" customFormat="1" ht="27" customHeight="1" spans="2:8">
      <c r="B3" s="469" t="s">
        <v>97</v>
      </c>
      <c r="H3" s="470"/>
    </row>
    <row r="4" s="465" customFormat="1" ht="30" customHeight="1" spans="1:8">
      <c r="A4" s="265" t="s">
        <v>98</v>
      </c>
      <c r="B4" s="265" t="s">
        <v>99</v>
      </c>
      <c r="H4" s="471"/>
    </row>
    <row r="5" s="465" customFormat="1" ht="24" customHeight="1" spans="1:2">
      <c r="A5" s="472" t="s">
        <v>100</v>
      </c>
      <c r="B5" s="473">
        <f>SUM(B6:B21)</f>
        <v>7266</v>
      </c>
    </row>
    <row r="6" s="362" customFormat="1" ht="24" customHeight="1" spans="1:2">
      <c r="A6" s="474" t="s">
        <v>101</v>
      </c>
      <c r="B6" s="475">
        <v>2339</v>
      </c>
    </row>
    <row r="7" s="362" customFormat="1" ht="24" customHeight="1" spans="1:2">
      <c r="A7" s="474" t="s">
        <v>102</v>
      </c>
      <c r="B7" s="475">
        <v>119</v>
      </c>
    </row>
    <row r="8" s="362" customFormat="1" ht="24" customHeight="1" spans="1:2">
      <c r="A8" s="474" t="s">
        <v>103</v>
      </c>
      <c r="B8" s="475"/>
    </row>
    <row r="9" s="362" customFormat="1" ht="24" customHeight="1" spans="1:2">
      <c r="A9" s="474" t="s">
        <v>104</v>
      </c>
      <c r="B9" s="475">
        <v>183</v>
      </c>
    </row>
    <row r="10" s="362" customFormat="1" ht="24" customHeight="1" spans="1:2">
      <c r="A10" s="474" t="s">
        <v>105</v>
      </c>
      <c r="B10" s="475">
        <v>209</v>
      </c>
    </row>
    <row r="11" s="362" customFormat="1" ht="24" customHeight="1" spans="1:2">
      <c r="A11" s="474" t="s">
        <v>106</v>
      </c>
      <c r="B11" s="475">
        <v>158</v>
      </c>
    </row>
    <row r="12" s="362" customFormat="1" ht="24" customHeight="1" spans="1:2">
      <c r="A12" s="474" t="s">
        <v>107</v>
      </c>
      <c r="B12" s="475">
        <v>330</v>
      </c>
    </row>
    <row r="13" s="362" customFormat="1" ht="24" customHeight="1" spans="1:2">
      <c r="A13" s="474" t="s">
        <v>108</v>
      </c>
      <c r="B13" s="475">
        <v>20</v>
      </c>
    </row>
    <row r="14" s="362" customFormat="1" ht="24" customHeight="1" spans="1:2">
      <c r="A14" s="474" t="s">
        <v>109</v>
      </c>
      <c r="B14" s="475">
        <v>67</v>
      </c>
    </row>
    <row r="15" s="362" customFormat="1" ht="24" customHeight="1" spans="1:2">
      <c r="A15" s="474" t="s">
        <v>110</v>
      </c>
      <c r="B15" s="475">
        <v>82</v>
      </c>
    </row>
    <row r="16" s="362" customFormat="1" ht="24" customHeight="1" spans="1:2">
      <c r="A16" s="474" t="s">
        <v>111</v>
      </c>
      <c r="B16" s="475">
        <v>182</v>
      </c>
    </row>
    <row r="17" s="362" customFormat="1" ht="24" customHeight="1" spans="1:2">
      <c r="A17" s="474" t="s">
        <v>112</v>
      </c>
      <c r="B17" s="475">
        <v>3436</v>
      </c>
    </row>
    <row r="18" s="362" customFormat="1" ht="24" customHeight="1" spans="1:2">
      <c r="A18" s="474" t="s">
        <v>113</v>
      </c>
      <c r="B18" s="475">
        <v>134</v>
      </c>
    </row>
    <row r="19" s="362" customFormat="1" ht="24" customHeight="1" spans="1:2">
      <c r="A19" s="474" t="s">
        <v>114</v>
      </c>
      <c r="B19" s="475"/>
    </row>
    <row r="20" s="362" customFormat="1" ht="24" customHeight="1" spans="1:2">
      <c r="A20" s="474" t="s">
        <v>115</v>
      </c>
      <c r="B20" s="475">
        <v>7</v>
      </c>
    </row>
    <row r="21" s="362" customFormat="1" ht="24" customHeight="1" spans="1:2">
      <c r="A21" s="474" t="s">
        <v>116</v>
      </c>
      <c r="B21" s="475"/>
    </row>
    <row r="22" s="465" customFormat="1" ht="24" customHeight="1" spans="1:2">
      <c r="A22" s="472" t="s">
        <v>117</v>
      </c>
      <c r="B22" s="473">
        <f>SUM(B23:B30)</f>
        <v>7266</v>
      </c>
    </row>
    <row r="23" s="362" customFormat="1" ht="24" customHeight="1" spans="1:2">
      <c r="A23" s="474" t="s">
        <v>118</v>
      </c>
      <c r="B23" s="475">
        <v>816</v>
      </c>
    </row>
    <row r="24" s="362" customFormat="1" ht="24" customHeight="1" spans="1:2">
      <c r="A24" s="474" t="s">
        <v>119</v>
      </c>
      <c r="B24" s="475">
        <v>349</v>
      </c>
    </row>
    <row r="25" s="362" customFormat="1" ht="24" customHeight="1" spans="1:2">
      <c r="A25" s="474" t="s">
        <v>120</v>
      </c>
      <c r="B25" s="475">
        <v>1819</v>
      </c>
    </row>
    <row r="26" s="362" customFormat="1" ht="24" customHeight="1" spans="1:2">
      <c r="A26" s="474" t="s">
        <v>121</v>
      </c>
      <c r="B26" s="475"/>
    </row>
    <row r="27" s="362" customFormat="1" ht="24" customHeight="1" spans="1:2">
      <c r="A27" s="474" t="s">
        <v>122</v>
      </c>
      <c r="B27" s="475">
        <v>4282</v>
      </c>
    </row>
    <row r="28" s="362" customFormat="1" ht="24" customHeight="1" spans="1:2">
      <c r="A28" s="474" t="s">
        <v>123</v>
      </c>
      <c r="B28" s="475"/>
    </row>
    <row r="29" s="362" customFormat="1" ht="24" customHeight="1" spans="1:2">
      <c r="A29" s="474" t="s">
        <v>124</v>
      </c>
      <c r="B29" s="475"/>
    </row>
    <row r="30" s="362" customFormat="1" ht="24" customHeight="1" spans="1:2">
      <c r="A30" s="474" t="s">
        <v>125</v>
      </c>
      <c r="B30" s="475"/>
    </row>
    <row r="31" s="362" customFormat="1" ht="24" customHeight="1" spans="1:2">
      <c r="A31" s="476"/>
      <c r="B31" s="369"/>
    </row>
    <row r="32" s="362" customFormat="1" ht="24" customHeight="1" spans="1:2">
      <c r="A32" s="265" t="s">
        <v>126</v>
      </c>
      <c r="B32" s="473">
        <f>B5+B22</f>
        <v>14532</v>
      </c>
    </row>
    <row r="33" s="466" customFormat="1" ht="24" customHeight="1" spans="1:2">
      <c r="A33" s="477"/>
      <c r="B33" s="478"/>
    </row>
    <row r="34" ht="24" customHeight="1" spans="2:2">
      <c r="B34" s="467">
        <f>B22-SUM(B23:B30)</f>
        <v>0</v>
      </c>
    </row>
    <row r="35" ht="24" customHeight="1" spans="2:2">
      <c r="B35" s="479"/>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2">
    <mergeCell ref="A2:B2"/>
    <mergeCell ref="A33:B33"/>
  </mergeCells>
  <printOptions horizontalCentered="1"/>
  <pageMargins left="0.590277777777778" right="0.590277777777778" top="0.786805555555556" bottom="0.786805555555556" header="0.5" footer="0.5"/>
  <pageSetup paperSize="9" scale="98"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267"/>
  <sheetViews>
    <sheetView showZeros="0" view="pageBreakPreview" zoomScaleNormal="100" zoomScaleSheetLayoutView="100" workbookViewId="0">
      <selection activeCell="D12" sqref="D12"/>
    </sheetView>
  </sheetViews>
  <sheetFormatPr defaultColWidth="10" defaultRowHeight="14.4" outlineLevelCol="1"/>
  <cols>
    <col min="1" max="1" width="46.7" style="447" customWidth="1"/>
    <col min="2" max="2" width="36.7" style="447" customWidth="1"/>
    <col min="3" max="16384" width="10" style="447"/>
  </cols>
  <sheetData>
    <row r="1" s="111" customFormat="1" ht="24" customHeight="1" spans="1:2">
      <c r="A1" s="448" t="s">
        <v>15</v>
      </c>
      <c r="B1" s="371"/>
    </row>
    <row r="2" s="445" customFormat="1" ht="42" customHeight="1" spans="1:2">
      <c r="A2" s="449" t="s">
        <v>14</v>
      </c>
      <c r="B2" s="450"/>
    </row>
    <row r="3" s="446" customFormat="1" ht="27" customHeight="1" spans="1:2">
      <c r="A3" s="451"/>
      <c r="B3" s="378" t="s">
        <v>97</v>
      </c>
    </row>
    <row r="4" s="447" customFormat="1" ht="28.5" customHeight="1" spans="1:2">
      <c r="A4" s="452" t="s">
        <v>98</v>
      </c>
      <c r="B4" s="453" t="s">
        <v>99</v>
      </c>
    </row>
    <row r="5" ht="24" customHeight="1" spans="1:2">
      <c r="A5" s="454" t="s">
        <v>127</v>
      </c>
      <c r="B5" s="455">
        <f>SUM(B6,B235,B239,B249,B339,B390,B446,B503,B629,B700,B772,B791,B898,B962,B1026,B1046,B1076,B1086,B1130,B1150,B1194,B1234,B1235,B1241,B1243)</f>
        <v>103428</v>
      </c>
    </row>
    <row r="6" ht="15" customHeight="1" spans="1:2">
      <c r="A6" s="456" t="s">
        <v>211</v>
      </c>
      <c r="B6" s="455">
        <f>B7+B19+B28+B39+B50+B61+B72+B80+B89+B102+B111+B122+B134+B141+B149+B155+B162+B169+B176+B183+B190+B204+B217+B232</f>
        <v>22113</v>
      </c>
    </row>
    <row r="7" ht="15" customHeight="1" spans="1:2">
      <c r="A7" s="457" t="s">
        <v>212</v>
      </c>
      <c r="B7" s="455">
        <f>SUM(B8:B18)</f>
        <v>776</v>
      </c>
    </row>
    <row r="8" ht="15" customHeight="1" spans="1:2">
      <c r="A8" s="457" t="s">
        <v>213</v>
      </c>
      <c r="B8" s="344">
        <v>553</v>
      </c>
    </row>
    <row r="9" ht="15" customHeight="1" spans="1:2">
      <c r="A9" s="457" t="s">
        <v>214</v>
      </c>
      <c r="B9" s="344">
        <v>30</v>
      </c>
    </row>
    <row r="10" ht="15" customHeight="1" spans="1:2">
      <c r="A10" s="457" t="s">
        <v>215</v>
      </c>
      <c r="B10" s="344"/>
    </row>
    <row r="11" ht="15" customHeight="1" spans="1:2">
      <c r="A11" s="457" t="s">
        <v>216</v>
      </c>
      <c r="B11" s="344">
        <v>54</v>
      </c>
    </row>
    <row r="12" ht="15" customHeight="1" spans="1:2">
      <c r="A12" s="457" t="s">
        <v>217</v>
      </c>
      <c r="B12" s="344"/>
    </row>
    <row r="13" ht="15" customHeight="1" spans="1:2">
      <c r="A13" s="457" t="s">
        <v>218</v>
      </c>
      <c r="B13" s="344"/>
    </row>
    <row r="14" ht="15" customHeight="1" spans="1:2">
      <c r="A14" s="457" t="s">
        <v>219</v>
      </c>
      <c r="B14" s="344">
        <v>22</v>
      </c>
    </row>
    <row r="15" customFormat="1" ht="15" customHeight="1" spans="1:2">
      <c r="A15" s="457" t="s">
        <v>220</v>
      </c>
      <c r="B15" s="344">
        <v>83</v>
      </c>
    </row>
    <row r="16" customFormat="1" ht="15" customHeight="1" spans="1:2">
      <c r="A16" s="457" t="s">
        <v>221</v>
      </c>
      <c r="B16" s="344"/>
    </row>
    <row r="17" customFormat="1" ht="15" customHeight="1" spans="1:2">
      <c r="A17" s="457" t="s">
        <v>222</v>
      </c>
      <c r="B17" s="344">
        <v>34</v>
      </c>
    </row>
    <row r="18" customFormat="1" ht="15" customHeight="1" spans="1:2">
      <c r="A18" s="457" t="s">
        <v>223</v>
      </c>
      <c r="B18" s="344"/>
    </row>
    <row r="19" customFormat="1" ht="15" customHeight="1" spans="1:2">
      <c r="A19" s="457" t="s">
        <v>224</v>
      </c>
      <c r="B19" s="455">
        <f>SUM(B20:B27)</f>
        <v>583</v>
      </c>
    </row>
    <row r="20" customFormat="1" ht="15" customHeight="1" spans="1:2">
      <c r="A20" s="457" t="s">
        <v>213</v>
      </c>
      <c r="B20" s="344">
        <v>461</v>
      </c>
    </row>
    <row r="21" customFormat="1" ht="15" customHeight="1" spans="1:2">
      <c r="A21" s="457" t="s">
        <v>214</v>
      </c>
      <c r="B21" s="344"/>
    </row>
    <row r="22" customFormat="1" ht="15" customHeight="1" spans="1:2">
      <c r="A22" s="457" t="s">
        <v>215</v>
      </c>
      <c r="B22" s="344"/>
    </row>
    <row r="23" customFormat="1" ht="15" customHeight="1" spans="1:2">
      <c r="A23" s="457" t="s">
        <v>225</v>
      </c>
      <c r="B23" s="344">
        <v>15</v>
      </c>
    </row>
    <row r="24" customFormat="1" ht="15" customHeight="1" spans="1:2">
      <c r="A24" s="457" t="s">
        <v>226</v>
      </c>
      <c r="B24" s="344">
        <v>20</v>
      </c>
    </row>
    <row r="25" customFormat="1" ht="15" customHeight="1" spans="1:2">
      <c r="A25" s="457" t="s">
        <v>227</v>
      </c>
      <c r="B25" s="344">
        <v>55</v>
      </c>
    </row>
    <row r="26" customFormat="1" ht="15" customHeight="1" spans="1:2">
      <c r="A26" s="457" t="s">
        <v>222</v>
      </c>
      <c r="B26" s="344">
        <v>32</v>
      </c>
    </row>
    <row r="27" customFormat="1" ht="15" customHeight="1" spans="1:2">
      <c r="A27" s="457" t="s">
        <v>228</v>
      </c>
      <c r="B27" s="344"/>
    </row>
    <row r="28" customFormat="1" ht="15" customHeight="1" spans="1:2">
      <c r="A28" s="457" t="s">
        <v>229</v>
      </c>
      <c r="B28" s="455">
        <f>SUM(B29:B38)</f>
        <v>9548</v>
      </c>
    </row>
    <row r="29" customFormat="1" ht="15" customHeight="1" spans="1:2">
      <c r="A29" s="457" t="s">
        <v>213</v>
      </c>
      <c r="B29" s="344">
        <v>5923</v>
      </c>
    </row>
    <row r="30" customFormat="1" ht="15" customHeight="1" spans="1:2">
      <c r="A30" s="457" t="s">
        <v>214</v>
      </c>
      <c r="B30" s="344">
        <v>518</v>
      </c>
    </row>
    <row r="31" customFormat="1" ht="15" customHeight="1" spans="1:2">
      <c r="A31" s="457" t="s">
        <v>215</v>
      </c>
      <c r="B31" s="344"/>
    </row>
    <row r="32" customFormat="1" ht="15" customHeight="1" spans="1:2">
      <c r="A32" s="457" t="s">
        <v>230</v>
      </c>
      <c r="B32" s="344"/>
    </row>
    <row r="33" customFormat="1" ht="15" customHeight="1" spans="1:2">
      <c r="A33" s="457" t="s">
        <v>231</v>
      </c>
      <c r="B33" s="344"/>
    </row>
    <row r="34" customFormat="1" ht="15" customHeight="1" spans="1:2">
      <c r="A34" s="457" t="s">
        <v>232</v>
      </c>
      <c r="B34" s="344"/>
    </row>
    <row r="35" customFormat="1" ht="15" customHeight="1" spans="1:2">
      <c r="A35" s="457" t="s">
        <v>233</v>
      </c>
      <c r="B35" s="344"/>
    </row>
    <row r="36" customFormat="1" ht="15" customHeight="1" spans="1:2">
      <c r="A36" s="457" t="s">
        <v>234</v>
      </c>
      <c r="B36" s="344"/>
    </row>
    <row r="37" customFormat="1" ht="15" customHeight="1" spans="1:2">
      <c r="A37" s="457" t="s">
        <v>222</v>
      </c>
      <c r="B37" s="344">
        <v>2842</v>
      </c>
    </row>
    <row r="38" customFormat="1" ht="15" customHeight="1" spans="1:2">
      <c r="A38" s="457" t="s">
        <v>235</v>
      </c>
      <c r="B38" s="344">
        <v>265</v>
      </c>
    </row>
    <row r="39" customFormat="1" ht="15" customHeight="1" spans="1:2">
      <c r="A39" s="457" t="s">
        <v>236</v>
      </c>
      <c r="B39" s="455">
        <f>SUM(B40:B49)</f>
        <v>428</v>
      </c>
    </row>
    <row r="40" customFormat="1" ht="15" customHeight="1" spans="1:2">
      <c r="A40" s="457" t="s">
        <v>213</v>
      </c>
      <c r="B40" s="344">
        <v>232</v>
      </c>
    </row>
    <row r="41" customFormat="1" ht="15" customHeight="1" spans="1:2">
      <c r="A41" s="457" t="s">
        <v>214</v>
      </c>
      <c r="B41" s="344">
        <v>20</v>
      </c>
    </row>
    <row r="42" customFormat="1" ht="15" customHeight="1" spans="1:2">
      <c r="A42" s="457" t="s">
        <v>215</v>
      </c>
      <c r="B42" s="344"/>
    </row>
    <row r="43" s="447" customFormat="1" ht="15" customHeight="1" spans="1:2">
      <c r="A43" s="457" t="s">
        <v>237</v>
      </c>
      <c r="B43" s="344"/>
    </row>
    <row r="44" s="447" customFormat="1" ht="15" customHeight="1" spans="1:2">
      <c r="A44" s="457" t="s">
        <v>238</v>
      </c>
      <c r="B44" s="344"/>
    </row>
    <row r="45" ht="15" customHeight="1" spans="1:2">
      <c r="A45" s="457" t="s">
        <v>239</v>
      </c>
      <c r="B45" s="344">
        <v>6</v>
      </c>
    </row>
    <row r="46" ht="15" customHeight="1" spans="1:2">
      <c r="A46" s="457" t="s">
        <v>240</v>
      </c>
      <c r="B46" s="344"/>
    </row>
    <row r="47" ht="15" customHeight="1" spans="1:2">
      <c r="A47" s="457" t="s">
        <v>241</v>
      </c>
      <c r="B47" s="344"/>
    </row>
    <row r="48" ht="15" customHeight="1" spans="1:2">
      <c r="A48" s="457" t="s">
        <v>222</v>
      </c>
      <c r="B48" s="344">
        <v>170</v>
      </c>
    </row>
    <row r="49" ht="15" customHeight="1" spans="1:2">
      <c r="A49" s="457" t="s">
        <v>242</v>
      </c>
      <c r="B49" s="344"/>
    </row>
    <row r="50" ht="15" customHeight="1" spans="1:2">
      <c r="A50" s="457" t="s">
        <v>243</v>
      </c>
      <c r="B50" s="455">
        <f>SUM(B51:B60)</f>
        <v>326</v>
      </c>
    </row>
    <row r="51" ht="15" customHeight="1" spans="1:2">
      <c r="A51" s="457" t="s">
        <v>213</v>
      </c>
      <c r="B51" s="344">
        <v>230</v>
      </c>
    </row>
    <row r="52" ht="15" customHeight="1" spans="1:2">
      <c r="A52" s="457" t="s">
        <v>214</v>
      </c>
      <c r="B52" s="344"/>
    </row>
    <row r="53" ht="15" customHeight="1" spans="1:2">
      <c r="A53" s="457" t="s">
        <v>215</v>
      </c>
      <c r="B53" s="344"/>
    </row>
    <row r="54" ht="15" customHeight="1" spans="1:2">
      <c r="A54" s="457" t="s">
        <v>244</v>
      </c>
      <c r="B54" s="344">
        <v>3</v>
      </c>
    </row>
    <row r="55" ht="15" customHeight="1" spans="1:2">
      <c r="A55" s="457" t="s">
        <v>245</v>
      </c>
      <c r="B55" s="344"/>
    </row>
    <row r="56" ht="15" customHeight="1" spans="1:2">
      <c r="A56" s="457" t="s">
        <v>246</v>
      </c>
      <c r="B56" s="344"/>
    </row>
    <row r="57" ht="15" customHeight="1" spans="1:2">
      <c r="A57" s="457" t="s">
        <v>247</v>
      </c>
      <c r="B57" s="344">
        <v>23</v>
      </c>
    </row>
    <row r="58" ht="15" customHeight="1" spans="1:2">
      <c r="A58" s="457" t="s">
        <v>248</v>
      </c>
      <c r="B58" s="344">
        <v>70</v>
      </c>
    </row>
    <row r="59" ht="15" customHeight="1" spans="1:2">
      <c r="A59" s="457" t="s">
        <v>222</v>
      </c>
      <c r="B59" s="344"/>
    </row>
    <row r="60" ht="15" customHeight="1" spans="1:2">
      <c r="A60" s="457" t="s">
        <v>249</v>
      </c>
      <c r="B60" s="344"/>
    </row>
    <row r="61" ht="15" customHeight="1" spans="1:2">
      <c r="A61" s="457" t="s">
        <v>250</v>
      </c>
      <c r="B61" s="455">
        <f>SUM(B62:B71)</f>
        <v>1273</v>
      </c>
    </row>
    <row r="62" ht="15" customHeight="1" spans="1:2">
      <c r="A62" s="457" t="s">
        <v>213</v>
      </c>
      <c r="B62" s="344">
        <v>480</v>
      </c>
    </row>
    <row r="63" ht="15" customHeight="1" spans="1:2">
      <c r="A63" s="458" t="s">
        <v>214</v>
      </c>
      <c r="B63" s="344"/>
    </row>
    <row r="64" ht="15" customHeight="1" spans="1:2">
      <c r="A64" s="458" t="s">
        <v>215</v>
      </c>
      <c r="B64" s="344"/>
    </row>
    <row r="65" ht="15" customHeight="1" spans="1:2">
      <c r="A65" s="458" t="s">
        <v>251</v>
      </c>
      <c r="B65" s="344">
        <v>120</v>
      </c>
    </row>
    <row r="66" ht="15" customHeight="1" spans="1:2">
      <c r="A66" s="458" t="s">
        <v>252</v>
      </c>
      <c r="B66" s="344"/>
    </row>
    <row r="67" ht="15" customHeight="1" spans="1:2">
      <c r="A67" s="458" t="s">
        <v>253</v>
      </c>
      <c r="B67" s="344"/>
    </row>
    <row r="68" ht="15" customHeight="1" spans="1:2">
      <c r="A68" s="458" t="s">
        <v>254</v>
      </c>
      <c r="B68" s="344">
        <v>82</v>
      </c>
    </row>
    <row r="69" ht="15" customHeight="1" spans="1:2">
      <c r="A69" s="458" t="s">
        <v>255</v>
      </c>
      <c r="B69" s="344">
        <v>400</v>
      </c>
    </row>
    <row r="70" ht="15" customHeight="1" spans="1:2">
      <c r="A70" s="458" t="s">
        <v>222</v>
      </c>
      <c r="B70" s="344">
        <v>191</v>
      </c>
    </row>
    <row r="71" ht="15" customHeight="1" spans="1:2">
      <c r="A71" s="458" t="s">
        <v>256</v>
      </c>
      <c r="B71" s="344"/>
    </row>
    <row r="72" ht="15" customHeight="1" spans="1:2">
      <c r="A72" s="458" t="s">
        <v>257</v>
      </c>
      <c r="B72" s="455">
        <f>SUM(B73:B79)</f>
        <v>389</v>
      </c>
    </row>
    <row r="73" ht="15" customHeight="1" spans="1:2">
      <c r="A73" s="458" t="s">
        <v>213</v>
      </c>
      <c r="B73" s="344">
        <v>299</v>
      </c>
    </row>
    <row r="74" ht="15" customHeight="1" spans="1:2">
      <c r="A74" s="458" t="s">
        <v>214</v>
      </c>
      <c r="B74" s="344"/>
    </row>
    <row r="75" ht="15" customHeight="1" spans="1:2">
      <c r="A75" s="458" t="s">
        <v>215</v>
      </c>
      <c r="B75" s="344"/>
    </row>
    <row r="76" ht="15" customHeight="1" spans="1:2">
      <c r="A76" s="458" t="s">
        <v>254</v>
      </c>
      <c r="B76" s="344"/>
    </row>
    <row r="77" ht="15" customHeight="1" spans="1:2">
      <c r="A77" s="458" t="s">
        <v>258</v>
      </c>
      <c r="B77" s="344"/>
    </row>
    <row r="78" ht="15" customHeight="1" spans="1:2">
      <c r="A78" s="458" t="s">
        <v>222</v>
      </c>
      <c r="B78" s="344"/>
    </row>
    <row r="79" ht="15" customHeight="1" spans="1:2">
      <c r="A79" s="458" t="s">
        <v>259</v>
      </c>
      <c r="B79" s="344">
        <v>90</v>
      </c>
    </row>
    <row r="80" ht="15" customHeight="1" spans="1:2">
      <c r="A80" s="458" t="s">
        <v>260</v>
      </c>
      <c r="B80" s="455">
        <f>SUM(B81:B88)</f>
        <v>292</v>
      </c>
    </row>
    <row r="81" ht="15" customHeight="1" spans="1:2">
      <c r="A81" s="458" t="s">
        <v>213</v>
      </c>
      <c r="B81" s="344">
        <v>149</v>
      </c>
    </row>
    <row r="82" ht="15" customHeight="1" spans="1:2">
      <c r="A82" s="458" t="s">
        <v>214</v>
      </c>
      <c r="B82" s="344"/>
    </row>
    <row r="83" ht="15" customHeight="1" spans="1:2">
      <c r="A83" s="458" t="s">
        <v>215</v>
      </c>
      <c r="B83" s="344"/>
    </row>
    <row r="84" ht="15" customHeight="1" spans="1:2">
      <c r="A84" s="458" t="s">
        <v>261</v>
      </c>
      <c r="B84" s="344">
        <v>18</v>
      </c>
    </row>
    <row r="85" ht="15" customHeight="1" spans="1:2">
      <c r="A85" s="458" t="s">
        <v>262</v>
      </c>
      <c r="B85" s="344"/>
    </row>
    <row r="86" ht="15" customHeight="1" spans="1:2">
      <c r="A86" s="458" t="s">
        <v>254</v>
      </c>
      <c r="B86" s="344"/>
    </row>
    <row r="87" ht="15" customHeight="1" spans="1:2">
      <c r="A87" s="458" t="s">
        <v>222</v>
      </c>
      <c r="B87" s="344">
        <v>125</v>
      </c>
    </row>
    <row r="88" ht="15" customHeight="1" spans="1:2">
      <c r="A88" s="458" t="s">
        <v>263</v>
      </c>
      <c r="B88" s="344"/>
    </row>
    <row r="89" ht="15" customHeight="1" spans="1:2">
      <c r="A89" s="458" t="s">
        <v>264</v>
      </c>
      <c r="B89" s="459">
        <v>0</v>
      </c>
    </row>
    <row r="90" ht="15" customHeight="1" spans="1:2">
      <c r="A90" s="458" t="s">
        <v>213</v>
      </c>
      <c r="B90" s="459"/>
    </row>
    <row r="91" ht="15" customHeight="1" spans="1:2">
      <c r="A91" s="458" t="s">
        <v>214</v>
      </c>
      <c r="B91" s="459"/>
    </row>
    <row r="92" ht="15" customHeight="1" spans="1:2">
      <c r="A92" s="458" t="s">
        <v>215</v>
      </c>
      <c r="B92" s="459"/>
    </row>
    <row r="93" ht="15" customHeight="1" spans="1:2">
      <c r="A93" s="458" t="s">
        <v>265</v>
      </c>
      <c r="B93" s="459"/>
    </row>
    <row r="94" ht="15" customHeight="1" spans="1:2">
      <c r="A94" s="458" t="s">
        <v>266</v>
      </c>
      <c r="B94" s="459"/>
    </row>
    <row r="95" ht="15" customHeight="1" spans="1:2">
      <c r="A95" s="458" t="s">
        <v>254</v>
      </c>
      <c r="B95" s="459"/>
    </row>
    <row r="96" ht="15" customHeight="1" spans="1:2">
      <c r="A96" s="458" t="s">
        <v>267</v>
      </c>
      <c r="B96" s="459"/>
    </row>
    <row r="97" ht="15" customHeight="1" spans="1:2">
      <c r="A97" s="458" t="s">
        <v>268</v>
      </c>
      <c r="B97" s="459"/>
    </row>
    <row r="98" ht="15" customHeight="1" spans="1:2">
      <c r="A98" s="458" t="s">
        <v>269</v>
      </c>
      <c r="B98" s="459"/>
    </row>
    <row r="99" ht="15" customHeight="1" spans="1:2">
      <c r="A99" s="458" t="s">
        <v>270</v>
      </c>
      <c r="B99" s="459"/>
    </row>
    <row r="100" ht="15" customHeight="1" spans="1:2">
      <c r="A100" s="458" t="s">
        <v>222</v>
      </c>
      <c r="B100" s="459"/>
    </row>
    <row r="101" ht="15" customHeight="1" spans="1:2">
      <c r="A101" s="458" t="s">
        <v>271</v>
      </c>
      <c r="B101" s="459"/>
    </row>
    <row r="102" ht="15" customHeight="1" spans="1:2">
      <c r="A102" s="458" t="s">
        <v>272</v>
      </c>
      <c r="B102" s="455">
        <f>SUM(B103:B110)</f>
        <v>1117</v>
      </c>
    </row>
    <row r="103" ht="15" customHeight="1" spans="1:2">
      <c r="A103" s="458" t="s">
        <v>213</v>
      </c>
      <c r="B103" s="344">
        <v>1061</v>
      </c>
    </row>
    <row r="104" ht="15" customHeight="1" spans="1:2">
      <c r="A104" s="458" t="s">
        <v>214</v>
      </c>
      <c r="B104" s="344"/>
    </row>
    <row r="105" ht="15" customHeight="1" spans="1:2">
      <c r="A105" s="458" t="s">
        <v>215</v>
      </c>
      <c r="B105" s="344"/>
    </row>
    <row r="106" ht="15" customHeight="1" spans="1:2">
      <c r="A106" s="458" t="s">
        <v>273</v>
      </c>
      <c r="B106" s="344"/>
    </row>
    <row r="107" ht="15" customHeight="1" spans="1:2">
      <c r="A107" s="458" t="s">
        <v>274</v>
      </c>
      <c r="B107" s="344"/>
    </row>
    <row r="108" ht="15" customHeight="1" spans="1:2">
      <c r="A108" s="458" t="s">
        <v>275</v>
      </c>
      <c r="B108" s="344">
        <v>10</v>
      </c>
    </row>
    <row r="109" ht="15" customHeight="1" spans="1:2">
      <c r="A109" s="458" t="s">
        <v>222</v>
      </c>
      <c r="B109" s="344">
        <v>36</v>
      </c>
    </row>
    <row r="110" ht="15" customHeight="1" spans="1:2">
      <c r="A110" s="458" t="s">
        <v>276</v>
      </c>
      <c r="B110" s="344">
        <v>10</v>
      </c>
    </row>
    <row r="111" ht="15" customHeight="1" spans="1:2">
      <c r="A111" s="458" t="s">
        <v>277</v>
      </c>
      <c r="B111" s="455">
        <f>SUM(B112:B121)</f>
        <v>286</v>
      </c>
    </row>
    <row r="112" ht="15" customHeight="1" spans="1:2">
      <c r="A112" s="458" t="s">
        <v>213</v>
      </c>
      <c r="B112" s="344">
        <v>123</v>
      </c>
    </row>
    <row r="113" ht="15" customHeight="1" spans="1:2">
      <c r="A113" s="458" t="s">
        <v>214</v>
      </c>
      <c r="B113" s="344"/>
    </row>
    <row r="114" ht="15" customHeight="1" spans="1:2">
      <c r="A114" s="458" t="s">
        <v>215</v>
      </c>
      <c r="B114" s="344"/>
    </row>
    <row r="115" ht="15" customHeight="1" spans="1:2">
      <c r="A115" s="458" t="s">
        <v>278</v>
      </c>
      <c r="B115" s="344"/>
    </row>
    <row r="116" ht="15" customHeight="1" spans="1:2">
      <c r="A116" s="458" t="s">
        <v>279</v>
      </c>
      <c r="B116" s="344"/>
    </row>
    <row r="117" ht="15" customHeight="1" spans="1:2">
      <c r="A117" s="458" t="s">
        <v>280</v>
      </c>
      <c r="B117" s="344"/>
    </row>
    <row r="118" ht="15" customHeight="1" spans="1:2">
      <c r="A118" s="458" t="s">
        <v>281</v>
      </c>
      <c r="B118" s="344"/>
    </row>
    <row r="119" ht="15" customHeight="1" spans="1:2">
      <c r="A119" s="458" t="s">
        <v>282</v>
      </c>
      <c r="B119" s="344">
        <v>5</v>
      </c>
    </row>
    <row r="120" ht="15" customHeight="1" spans="1:2">
      <c r="A120" s="458" t="s">
        <v>222</v>
      </c>
      <c r="B120" s="344">
        <v>158</v>
      </c>
    </row>
    <row r="121" ht="15" customHeight="1" spans="1:2">
      <c r="A121" s="458" t="s">
        <v>283</v>
      </c>
      <c r="B121" s="344"/>
    </row>
    <row r="122" ht="15" customHeight="1" spans="1:2">
      <c r="A122" s="458" t="s">
        <v>284</v>
      </c>
      <c r="B122" s="459">
        <v>0</v>
      </c>
    </row>
    <row r="123" ht="15" customHeight="1" spans="1:2">
      <c r="A123" s="458" t="s">
        <v>213</v>
      </c>
      <c r="B123" s="459"/>
    </row>
    <row r="124" ht="15" customHeight="1" spans="1:2">
      <c r="A124" s="458" t="s">
        <v>214</v>
      </c>
      <c r="B124" s="459"/>
    </row>
    <row r="125" ht="15" customHeight="1" spans="1:2">
      <c r="A125" s="458" t="s">
        <v>215</v>
      </c>
      <c r="B125" s="459"/>
    </row>
    <row r="126" ht="15" customHeight="1" spans="1:2">
      <c r="A126" s="458" t="s">
        <v>285</v>
      </c>
      <c r="B126" s="459"/>
    </row>
    <row r="127" ht="15" customHeight="1" spans="1:2">
      <c r="A127" s="458" t="s">
        <v>286</v>
      </c>
      <c r="B127" s="459"/>
    </row>
    <row r="128" ht="15" customHeight="1" spans="1:2">
      <c r="A128" s="458" t="s">
        <v>287</v>
      </c>
      <c r="B128" s="459"/>
    </row>
    <row r="129" ht="15" customHeight="1" spans="1:2">
      <c r="A129" s="458" t="s">
        <v>288</v>
      </c>
      <c r="B129" s="459"/>
    </row>
    <row r="130" ht="15" customHeight="1" spans="1:2">
      <c r="A130" s="458" t="s">
        <v>289</v>
      </c>
      <c r="B130" s="459"/>
    </row>
    <row r="131" ht="15" customHeight="1" spans="1:2">
      <c r="A131" s="458" t="s">
        <v>290</v>
      </c>
      <c r="B131" s="459"/>
    </row>
    <row r="132" ht="15" customHeight="1" spans="1:2">
      <c r="A132" s="458" t="s">
        <v>222</v>
      </c>
      <c r="B132" s="459"/>
    </row>
    <row r="133" ht="15" customHeight="1" spans="1:2">
      <c r="A133" s="458" t="s">
        <v>291</v>
      </c>
      <c r="B133" s="459"/>
    </row>
    <row r="134" ht="15" customHeight="1" spans="1:2">
      <c r="A134" s="458" t="s">
        <v>292</v>
      </c>
      <c r="B134" s="455">
        <f>SUM(B135:B140)</f>
        <v>310</v>
      </c>
    </row>
    <row r="135" ht="15" customHeight="1" spans="1:2">
      <c r="A135" s="458" t="s">
        <v>213</v>
      </c>
      <c r="B135" s="344">
        <v>229</v>
      </c>
    </row>
    <row r="136" ht="15" customHeight="1" spans="1:2">
      <c r="A136" s="458" t="s">
        <v>214</v>
      </c>
      <c r="B136" s="344"/>
    </row>
    <row r="137" ht="15" customHeight="1" spans="1:2">
      <c r="A137" s="458" t="s">
        <v>215</v>
      </c>
      <c r="B137" s="344"/>
    </row>
    <row r="138" ht="15" customHeight="1" spans="1:2">
      <c r="A138" s="458" t="s">
        <v>293</v>
      </c>
      <c r="B138" s="344">
        <v>13</v>
      </c>
    </row>
    <row r="139" ht="15" customHeight="1" spans="1:2">
      <c r="A139" s="458" t="s">
        <v>222</v>
      </c>
      <c r="B139" s="344">
        <v>68</v>
      </c>
    </row>
    <row r="140" ht="15" customHeight="1" spans="1:2">
      <c r="A140" s="458" t="s">
        <v>294</v>
      </c>
      <c r="B140" s="344"/>
    </row>
    <row r="141" ht="15" customHeight="1" spans="1:2">
      <c r="A141" s="458" t="s">
        <v>295</v>
      </c>
      <c r="B141" s="459">
        <v>0</v>
      </c>
    </row>
    <row r="142" ht="15" customHeight="1" spans="1:2">
      <c r="A142" s="458" t="s">
        <v>213</v>
      </c>
      <c r="B142" s="459"/>
    </row>
    <row r="143" ht="15" customHeight="1" spans="1:2">
      <c r="A143" s="458" t="s">
        <v>214</v>
      </c>
      <c r="B143" s="459"/>
    </row>
    <row r="144" ht="15" customHeight="1" spans="1:2">
      <c r="A144" s="458" t="s">
        <v>215</v>
      </c>
      <c r="B144" s="459"/>
    </row>
    <row r="145" ht="15" customHeight="1" spans="1:2">
      <c r="A145" s="458" t="s">
        <v>296</v>
      </c>
      <c r="B145" s="459"/>
    </row>
    <row r="146" ht="15" customHeight="1" spans="1:2">
      <c r="A146" s="458" t="s">
        <v>297</v>
      </c>
      <c r="B146" s="459"/>
    </row>
    <row r="147" ht="15" customHeight="1" spans="1:2">
      <c r="A147" s="458" t="s">
        <v>222</v>
      </c>
      <c r="B147" s="459"/>
    </row>
    <row r="148" ht="15" customHeight="1" spans="1:2">
      <c r="A148" s="458" t="s">
        <v>298</v>
      </c>
      <c r="B148" s="459"/>
    </row>
    <row r="149" ht="15" customHeight="1" spans="1:2">
      <c r="A149" s="458" t="s">
        <v>299</v>
      </c>
      <c r="B149" s="455">
        <f>SUM(B150:B154)</f>
        <v>237</v>
      </c>
    </row>
    <row r="150" ht="15" customHeight="1" spans="1:2">
      <c r="A150" s="458" t="s">
        <v>213</v>
      </c>
      <c r="B150" s="344">
        <v>233</v>
      </c>
    </row>
    <row r="151" ht="15" customHeight="1" spans="1:2">
      <c r="A151" s="458" t="s">
        <v>214</v>
      </c>
      <c r="B151" s="344"/>
    </row>
    <row r="152" ht="15" customHeight="1" spans="1:2">
      <c r="A152" s="458" t="s">
        <v>215</v>
      </c>
      <c r="B152" s="344"/>
    </row>
    <row r="153" ht="15" customHeight="1" spans="1:2">
      <c r="A153" s="458" t="s">
        <v>300</v>
      </c>
      <c r="B153" s="344">
        <v>4</v>
      </c>
    </row>
    <row r="154" ht="15" customHeight="1" spans="1:2">
      <c r="A154" s="458" t="s">
        <v>301</v>
      </c>
      <c r="B154" s="344"/>
    </row>
    <row r="155" ht="15" customHeight="1" spans="1:2">
      <c r="A155" s="458" t="s">
        <v>302</v>
      </c>
      <c r="B155" s="455">
        <f>SUM(B156:B161)</f>
        <v>116</v>
      </c>
    </row>
    <row r="156" ht="15" customHeight="1" spans="1:2">
      <c r="A156" s="458" t="s">
        <v>213</v>
      </c>
      <c r="B156" s="344">
        <v>111</v>
      </c>
    </row>
    <row r="157" ht="15" customHeight="1" spans="1:2">
      <c r="A157" s="458" t="s">
        <v>214</v>
      </c>
      <c r="B157" s="344">
        <v>5</v>
      </c>
    </row>
    <row r="158" ht="15" customHeight="1" spans="1:2">
      <c r="A158" s="458" t="s">
        <v>215</v>
      </c>
      <c r="B158" s="344"/>
    </row>
    <row r="159" ht="15" customHeight="1" spans="1:2">
      <c r="A159" s="458" t="s">
        <v>227</v>
      </c>
      <c r="B159" s="344"/>
    </row>
    <row r="160" ht="15" customHeight="1" spans="1:2">
      <c r="A160" s="458" t="s">
        <v>222</v>
      </c>
      <c r="B160" s="344"/>
    </row>
    <row r="161" ht="15" customHeight="1" spans="1:2">
      <c r="A161" s="458" t="s">
        <v>303</v>
      </c>
      <c r="B161" s="344"/>
    </row>
    <row r="162" ht="15" customHeight="1" spans="1:2">
      <c r="A162" s="458" t="s">
        <v>304</v>
      </c>
      <c r="B162" s="455">
        <f>SUM(B163:B168)</f>
        <v>923</v>
      </c>
    </row>
    <row r="163" ht="15" customHeight="1" spans="1:2">
      <c r="A163" s="458" t="s">
        <v>213</v>
      </c>
      <c r="B163" s="344">
        <v>359</v>
      </c>
    </row>
    <row r="164" ht="15" customHeight="1" spans="1:2">
      <c r="A164" s="458" t="s">
        <v>214</v>
      </c>
      <c r="B164" s="344">
        <v>18</v>
      </c>
    </row>
    <row r="165" ht="15" customHeight="1" spans="1:2">
      <c r="A165" s="458" t="s">
        <v>215</v>
      </c>
      <c r="B165" s="344"/>
    </row>
    <row r="166" ht="15" customHeight="1" spans="1:2">
      <c r="A166" s="458" t="s">
        <v>305</v>
      </c>
      <c r="B166" s="344">
        <v>376</v>
      </c>
    </row>
    <row r="167" ht="15" customHeight="1" spans="1:2">
      <c r="A167" s="458" t="s">
        <v>222</v>
      </c>
      <c r="B167" s="344">
        <v>164</v>
      </c>
    </row>
    <row r="168" ht="15" customHeight="1" spans="1:2">
      <c r="A168" s="458" t="s">
        <v>306</v>
      </c>
      <c r="B168" s="344">
        <v>6</v>
      </c>
    </row>
    <row r="169" ht="15" customHeight="1" spans="1:2">
      <c r="A169" s="458" t="s">
        <v>307</v>
      </c>
      <c r="B169" s="455">
        <f>SUM(B170:B175)</f>
        <v>1182</v>
      </c>
    </row>
    <row r="170" ht="15" customHeight="1" spans="1:2">
      <c r="A170" s="458" t="s">
        <v>213</v>
      </c>
      <c r="B170" s="344">
        <v>904</v>
      </c>
    </row>
    <row r="171" ht="15" customHeight="1" spans="1:2">
      <c r="A171" s="458" t="s">
        <v>214</v>
      </c>
      <c r="B171" s="344">
        <v>213</v>
      </c>
    </row>
    <row r="172" ht="15" customHeight="1" spans="1:2">
      <c r="A172" s="458" t="s">
        <v>215</v>
      </c>
      <c r="B172" s="344"/>
    </row>
    <row r="173" ht="15" customHeight="1" spans="1:2">
      <c r="A173" s="458" t="s">
        <v>308</v>
      </c>
      <c r="B173" s="344"/>
    </row>
    <row r="174" ht="15" customHeight="1" spans="1:2">
      <c r="A174" s="458" t="s">
        <v>222</v>
      </c>
      <c r="B174" s="344">
        <v>65</v>
      </c>
    </row>
    <row r="175" ht="15" customHeight="1" spans="1:2">
      <c r="A175" s="458" t="s">
        <v>309</v>
      </c>
      <c r="B175" s="344"/>
    </row>
    <row r="176" ht="15" customHeight="1" spans="1:2">
      <c r="A176" s="458" t="s">
        <v>310</v>
      </c>
      <c r="B176" s="455">
        <f>SUM(B177:B182)</f>
        <v>1160</v>
      </c>
    </row>
    <row r="177" ht="15" customHeight="1" spans="1:2">
      <c r="A177" s="458" t="s">
        <v>213</v>
      </c>
      <c r="B177" s="344">
        <v>496</v>
      </c>
    </row>
    <row r="178" ht="15" customHeight="1" spans="1:2">
      <c r="A178" s="458" t="s">
        <v>214</v>
      </c>
      <c r="B178" s="344">
        <v>507</v>
      </c>
    </row>
    <row r="179" ht="15" customHeight="1" spans="1:2">
      <c r="A179" s="458" t="s">
        <v>215</v>
      </c>
      <c r="B179" s="344"/>
    </row>
    <row r="180" ht="15" customHeight="1" spans="1:2">
      <c r="A180" s="458" t="s">
        <v>311</v>
      </c>
      <c r="B180" s="344">
        <v>20</v>
      </c>
    </row>
    <row r="181" ht="15" customHeight="1" spans="1:2">
      <c r="A181" s="458" t="s">
        <v>222</v>
      </c>
      <c r="B181" s="344">
        <v>127</v>
      </c>
    </row>
    <row r="182" ht="15" customHeight="1" spans="1:2">
      <c r="A182" s="458" t="s">
        <v>312</v>
      </c>
      <c r="B182" s="344">
        <v>10</v>
      </c>
    </row>
    <row r="183" ht="15" customHeight="1" spans="1:2">
      <c r="A183" s="458" t="s">
        <v>313</v>
      </c>
      <c r="B183" s="455">
        <f>SUM(B184:B189)</f>
        <v>886</v>
      </c>
    </row>
    <row r="184" ht="15" customHeight="1" spans="1:2">
      <c r="A184" s="458" t="s">
        <v>213</v>
      </c>
      <c r="B184" s="344">
        <v>233</v>
      </c>
    </row>
    <row r="185" ht="15" customHeight="1" spans="1:2">
      <c r="A185" s="458" t="s">
        <v>214</v>
      </c>
      <c r="B185" s="344">
        <v>91</v>
      </c>
    </row>
    <row r="186" ht="15" customHeight="1" spans="1:2">
      <c r="A186" s="458" t="s">
        <v>215</v>
      </c>
      <c r="B186" s="344"/>
    </row>
    <row r="187" ht="15" customHeight="1" spans="1:2">
      <c r="A187" s="458" t="s">
        <v>314</v>
      </c>
      <c r="B187" s="344"/>
    </row>
    <row r="188" ht="15" customHeight="1" spans="1:2">
      <c r="A188" s="458" t="s">
        <v>222</v>
      </c>
      <c r="B188" s="344">
        <v>562</v>
      </c>
    </row>
    <row r="189" ht="15" customHeight="1" spans="1:2">
      <c r="A189" s="458" t="s">
        <v>315</v>
      </c>
      <c r="B189" s="344"/>
    </row>
    <row r="190" ht="15" customHeight="1" spans="1:2">
      <c r="A190" s="458" t="s">
        <v>316</v>
      </c>
      <c r="B190" s="455">
        <f>SUM(B191:B197)</f>
        <v>877</v>
      </c>
    </row>
    <row r="191" ht="15" customHeight="1" spans="1:2">
      <c r="A191" s="458" t="s">
        <v>213</v>
      </c>
      <c r="B191" s="344">
        <v>717</v>
      </c>
    </row>
    <row r="192" ht="15" customHeight="1" spans="1:2">
      <c r="A192" s="458" t="s">
        <v>214</v>
      </c>
      <c r="B192" s="344">
        <v>15</v>
      </c>
    </row>
    <row r="193" ht="15" customHeight="1" spans="1:2">
      <c r="A193" s="458" t="s">
        <v>215</v>
      </c>
      <c r="B193" s="344"/>
    </row>
    <row r="194" ht="15" customHeight="1" spans="1:2">
      <c r="A194" s="458" t="s">
        <v>317</v>
      </c>
      <c r="B194" s="344">
        <v>57</v>
      </c>
    </row>
    <row r="195" ht="15" customHeight="1" spans="1:2">
      <c r="A195" s="458" t="s">
        <v>318</v>
      </c>
      <c r="B195" s="344"/>
    </row>
    <row r="196" ht="15" customHeight="1" spans="1:2">
      <c r="A196" s="458" t="s">
        <v>222</v>
      </c>
      <c r="B196" s="344">
        <v>88</v>
      </c>
    </row>
    <row r="197" ht="15" customHeight="1" spans="1:2">
      <c r="A197" s="458" t="s">
        <v>319</v>
      </c>
      <c r="B197" s="344"/>
    </row>
    <row r="198" ht="15" customHeight="1" spans="1:2">
      <c r="A198" s="458" t="s">
        <v>320</v>
      </c>
      <c r="B198" s="344">
        <v>0</v>
      </c>
    </row>
    <row r="199" ht="15" customHeight="1" spans="1:2">
      <c r="A199" s="458" t="s">
        <v>213</v>
      </c>
      <c r="B199" s="344"/>
    </row>
    <row r="200" ht="15" customHeight="1" spans="1:2">
      <c r="A200" s="458" t="s">
        <v>214</v>
      </c>
      <c r="B200" s="344"/>
    </row>
    <row r="201" ht="15" customHeight="1" spans="1:2">
      <c r="A201" s="458" t="s">
        <v>215</v>
      </c>
      <c r="B201" s="344"/>
    </row>
    <row r="202" ht="15" customHeight="1" spans="1:2">
      <c r="A202" s="458" t="s">
        <v>222</v>
      </c>
      <c r="B202" s="344"/>
    </row>
    <row r="203" ht="15" customHeight="1" spans="1:2">
      <c r="A203" s="458" t="s">
        <v>321</v>
      </c>
      <c r="B203" s="344"/>
    </row>
    <row r="204" ht="15" customHeight="1" spans="1:2">
      <c r="A204" s="458" t="s">
        <v>322</v>
      </c>
      <c r="B204" s="455">
        <f>SUM(B205:B209)</f>
        <v>774</v>
      </c>
    </row>
    <row r="205" ht="15" customHeight="1" spans="1:2">
      <c r="A205" s="458" t="s">
        <v>213</v>
      </c>
      <c r="B205" s="344">
        <v>390</v>
      </c>
    </row>
    <row r="206" ht="15" customHeight="1" spans="1:2">
      <c r="A206" s="458" t="s">
        <v>214</v>
      </c>
      <c r="B206" s="344">
        <v>127</v>
      </c>
    </row>
    <row r="207" ht="15" customHeight="1" spans="1:2">
      <c r="A207" s="458" t="s">
        <v>215</v>
      </c>
      <c r="B207" s="344"/>
    </row>
    <row r="208" ht="15" customHeight="1" spans="1:2">
      <c r="A208" s="458" t="s">
        <v>222</v>
      </c>
      <c r="B208" s="344">
        <v>179</v>
      </c>
    </row>
    <row r="209" ht="15" customHeight="1" spans="1:2">
      <c r="A209" s="458" t="s">
        <v>323</v>
      </c>
      <c r="B209" s="344">
        <v>78</v>
      </c>
    </row>
    <row r="210" ht="15" customHeight="1" spans="1:2">
      <c r="A210" s="458" t="s">
        <v>324</v>
      </c>
      <c r="B210" s="344">
        <v>0</v>
      </c>
    </row>
    <row r="211" ht="15" customHeight="1" spans="1:2">
      <c r="A211" s="458" t="s">
        <v>213</v>
      </c>
      <c r="B211" s="344"/>
    </row>
    <row r="212" ht="15" customHeight="1" spans="1:2">
      <c r="A212" s="458" t="s">
        <v>214</v>
      </c>
      <c r="B212" s="344"/>
    </row>
    <row r="213" ht="15" customHeight="1" spans="1:2">
      <c r="A213" s="458" t="s">
        <v>215</v>
      </c>
      <c r="B213" s="344"/>
    </row>
    <row r="214" ht="15" customHeight="1" spans="1:2">
      <c r="A214" s="458" t="s">
        <v>325</v>
      </c>
      <c r="B214" s="344"/>
    </row>
    <row r="215" ht="15" customHeight="1" spans="1:2">
      <c r="A215" s="458" t="s">
        <v>222</v>
      </c>
      <c r="B215" s="344"/>
    </row>
    <row r="216" ht="15" customHeight="1" spans="1:2">
      <c r="A216" s="458" t="s">
        <v>326</v>
      </c>
      <c r="B216" s="344"/>
    </row>
    <row r="217" ht="15" customHeight="1" spans="1:2">
      <c r="A217" s="458" t="s">
        <v>327</v>
      </c>
      <c r="B217" s="455">
        <f>SUM(B218:B231)</f>
        <v>630</v>
      </c>
    </row>
    <row r="218" ht="15" customHeight="1" spans="1:2">
      <c r="A218" s="458" t="s">
        <v>213</v>
      </c>
      <c r="B218" s="344">
        <v>567</v>
      </c>
    </row>
    <row r="219" ht="15" customHeight="1" spans="1:2">
      <c r="A219" s="458" t="s">
        <v>214</v>
      </c>
      <c r="B219" s="344"/>
    </row>
    <row r="220" ht="15" customHeight="1" spans="1:2">
      <c r="A220" s="458" t="s">
        <v>215</v>
      </c>
      <c r="B220" s="344"/>
    </row>
    <row r="221" ht="15" customHeight="1" spans="1:2">
      <c r="A221" s="458" t="s">
        <v>328</v>
      </c>
      <c r="B221" s="344"/>
    </row>
    <row r="222" ht="15" customHeight="1" spans="1:2">
      <c r="A222" s="458" t="s">
        <v>329</v>
      </c>
      <c r="B222" s="344"/>
    </row>
    <row r="223" ht="15" customHeight="1" spans="1:2">
      <c r="A223" s="458" t="s">
        <v>254</v>
      </c>
      <c r="B223" s="344"/>
    </row>
    <row r="224" ht="15" customHeight="1" spans="1:2">
      <c r="A224" s="458" t="s">
        <v>330</v>
      </c>
      <c r="B224" s="344"/>
    </row>
    <row r="225" ht="15" customHeight="1" spans="1:2">
      <c r="A225" s="458" t="s">
        <v>331</v>
      </c>
      <c r="B225" s="344"/>
    </row>
    <row r="226" ht="15" customHeight="1" spans="1:2">
      <c r="A226" s="458" t="s">
        <v>332</v>
      </c>
      <c r="B226" s="344"/>
    </row>
    <row r="227" ht="15" customHeight="1" spans="1:2">
      <c r="A227" s="458" t="s">
        <v>333</v>
      </c>
      <c r="B227" s="344"/>
    </row>
    <row r="228" ht="15" customHeight="1" spans="1:2">
      <c r="A228" s="458" t="s">
        <v>334</v>
      </c>
      <c r="B228" s="344"/>
    </row>
    <row r="229" ht="15" customHeight="1" spans="1:2">
      <c r="A229" s="458" t="s">
        <v>335</v>
      </c>
      <c r="B229" s="344"/>
    </row>
    <row r="230" ht="15" customHeight="1" spans="1:2">
      <c r="A230" s="458" t="s">
        <v>222</v>
      </c>
      <c r="B230" s="344">
        <v>63</v>
      </c>
    </row>
    <row r="231" ht="15" customHeight="1" spans="1:2">
      <c r="A231" s="458" t="s">
        <v>336</v>
      </c>
      <c r="B231" s="344"/>
    </row>
    <row r="232" ht="15" customHeight="1" spans="1:2">
      <c r="A232" s="458" t="s">
        <v>337</v>
      </c>
      <c r="B232" s="455">
        <f>SUM(B233:B234)</f>
        <v>0</v>
      </c>
    </row>
    <row r="233" ht="15" customHeight="1" spans="1:2">
      <c r="A233" s="458" t="s">
        <v>338</v>
      </c>
      <c r="B233" s="344"/>
    </row>
    <row r="234" ht="15" customHeight="1" spans="1:2">
      <c r="A234" s="458" t="s">
        <v>339</v>
      </c>
      <c r="B234" s="344"/>
    </row>
    <row r="235" ht="15" customHeight="1" spans="1:2">
      <c r="A235" s="460" t="s">
        <v>134</v>
      </c>
      <c r="B235" s="344">
        <v>0</v>
      </c>
    </row>
    <row r="236" ht="15" customHeight="1" spans="1:2">
      <c r="A236" s="458" t="s">
        <v>340</v>
      </c>
      <c r="B236" s="344"/>
    </row>
    <row r="237" ht="15" customHeight="1" spans="1:2">
      <c r="A237" s="458" t="s">
        <v>341</v>
      </c>
      <c r="B237" s="344"/>
    </row>
    <row r="238" ht="15" customHeight="1" spans="1:2">
      <c r="A238" s="458" t="s">
        <v>342</v>
      </c>
      <c r="B238" s="344"/>
    </row>
    <row r="239" ht="15" customHeight="1" spans="1:2">
      <c r="A239" s="460" t="s">
        <v>135</v>
      </c>
      <c r="B239" s="455">
        <f>SUM(B240,B248)</f>
        <v>87</v>
      </c>
    </row>
    <row r="240" ht="15" customHeight="1" spans="1:2">
      <c r="A240" s="458" t="s">
        <v>343</v>
      </c>
      <c r="B240" s="455">
        <f>SUM(B241:B247)</f>
        <v>87</v>
      </c>
    </row>
    <row r="241" ht="15" customHeight="1" spans="1:2">
      <c r="A241" s="458" t="s">
        <v>344</v>
      </c>
      <c r="B241" s="344">
        <v>10</v>
      </c>
    </row>
    <row r="242" ht="15" customHeight="1" spans="1:2">
      <c r="A242" s="458" t="s">
        <v>345</v>
      </c>
      <c r="B242" s="344"/>
    </row>
    <row r="243" ht="15" customHeight="1" spans="1:2">
      <c r="A243" s="458" t="s">
        <v>346</v>
      </c>
      <c r="B243" s="344"/>
    </row>
    <row r="244" ht="15" customHeight="1" spans="1:2">
      <c r="A244" s="458" t="s">
        <v>347</v>
      </c>
      <c r="B244" s="344"/>
    </row>
    <row r="245" ht="15" customHeight="1" spans="1:2">
      <c r="A245" s="458" t="s">
        <v>348</v>
      </c>
      <c r="B245" s="344">
        <v>35</v>
      </c>
    </row>
    <row r="246" ht="15" customHeight="1" spans="1:2">
      <c r="A246" s="458" t="s">
        <v>349</v>
      </c>
      <c r="B246" s="344"/>
    </row>
    <row r="247" ht="15" customHeight="1" spans="1:2">
      <c r="A247" s="458" t="s">
        <v>350</v>
      </c>
      <c r="B247" s="344">
        <v>42</v>
      </c>
    </row>
    <row r="248" ht="15" customHeight="1" spans="1:2">
      <c r="A248" s="458" t="s">
        <v>351</v>
      </c>
      <c r="B248" s="344">
        <v>0</v>
      </c>
    </row>
    <row r="249" ht="15" customHeight="1" spans="1:2">
      <c r="A249" s="460" t="s">
        <v>136</v>
      </c>
      <c r="B249" s="455">
        <f>B250+B253+B264+B271+B279+B288+B302+B312+B322+B330+B336</f>
        <v>6138</v>
      </c>
    </row>
    <row r="250" ht="15" customHeight="1" spans="1:2">
      <c r="A250" s="458" t="s">
        <v>352</v>
      </c>
      <c r="B250" s="344">
        <v>0</v>
      </c>
    </row>
    <row r="251" ht="15" customHeight="1" spans="1:2">
      <c r="A251" s="458" t="s">
        <v>353</v>
      </c>
      <c r="B251" s="344"/>
    </row>
    <row r="252" ht="15" customHeight="1" spans="1:2">
      <c r="A252" s="458" t="s">
        <v>354</v>
      </c>
      <c r="B252" s="344"/>
    </row>
    <row r="253" ht="15" customHeight="1" spans="1:2">
      <c r="A253" s="458" t="s">
        <v>355</v>
      </c>
      <c r="B253" s="455">
        <f>SUM(B254:B263)</f>
        <v>4806</v>
      </c>
    </row>
    <row r="254" ht="15" customHeight="1" spans="1:2">
      <c r="A254" s="458" t="s">
        <v>213</v>
      </c>
      <c r="B254" s="344">
        <v>4763</v>
      </c>
    </row>
    <row r="255" ht="15" customHeight="1" spans="1:2">
      <c r="A255" s="458" t="s">
        <v>214</v>
      </c>
      <c r="B255" s="344"/>
    </row>
    <row r="256" ht="15" customHeight="1" spans="1:2">
      <c r="A256" s="458" t="s">
        <v>215</v>
      </c>
      <c r="B256" s="344"/>
    </row>
    <row r="257" ht="15" customHeight="1" spans="1:2">
      <c r="A257" s="458" t="s">
        <v>254</v>
      </c>
      <c r="B257" s="344"/>
    </row>
    <row r="258" ht="15" customHeight="1" spans="1:2">
      <c r="A258" s="458" t="s">
        <v>356</v>
      </c>
      <c r="B258" s="344"/>
    </row>
    <row r="259" ht="15" customHeight="1" spans="1:2">
      <c r="A259" s="458" t="s">
        <v>357</v>
      </c>
      <c r="B259" s="344"/>
    </row>
    <row r="260" ht="15" customHeight="1" spans="1:2">
      <c r="A260" s="458" t="s">
        <v>358</v>
      </c>
      <c r="B260" s="344"/>
    </row>
    <row r="261" ht="15" customHeight="1" spans="1:2">
      <c r="A261" s="458" t="s">
        <v>359</v>
      </c>
      <c r="B261" s="344"/>
    </row>
    <row r="262" ht="15" customHeight="1" spans="1:2">
      <c r="A262" s="458" t="s">
        <v>222</v>
      </c>
      <c r="B262" s="344"/>
    </row>
    <row r="263" ht="15" customHeight="1" spans="1:2">
      <c r="A263" s="458" t="s">
        <v>360</v>
      </c>
      <c r="B263" s="344">
        <v>43</v>
      </c>
    </row>
    <row r="264" ht="15" customHeight="1" spans="1:2">
      <c r="A264" s="458" t="s">
        <v>361</v>
      </c>
      <c r="B264" s="344">
        <v>0</v>
      </c>
    </row>
    <row r="265" ht="15" customHeight="1" spans="1:2">
      <c r="A265" s="458" t="s">
        <v>213</v>
      </c>
      <c r="B265" s="344"/>
    </row>
    <row r="266" ht="15" customHeight="1" spans="1:2">
      <c r="A266" s="458" t="s">
        <v>214</v>
      </c>
      <c r="B266" s="344"/>
    </row>
    <row r="267" ht="15" customHeight="1" spans="1:2">
      <c r="A267" s="458" t="s">
        <v>215</v>
      </c>
      <c r="B267" s="344"/>
    </row>
    <row r="268" ht="15" customHeight="1" spans="1:2">
      <c r="A268" s="458" t="s">
        <v>362</v>
      </c>
      <c r="B268" s="344"/>
    </row>
    <row r="269" ht="15" customHeight="1" spans="1:2">
      <c r="A269" s="458" t="s">
        <v>222</v>
      </c>
      <c r="B269" s="344"/>
    </row>
    <row r="270" ht="15" customHeight="1" spans="1:2">
      <c r="A270" s="458" t="s">
        <v>363</v>
      </c>
      <c r="B270" s="344"/>
    </row>
    <row r="271" ht="15" customHeight="1" spans="1:2">
      <c r="A271" s="458" t="s">
        <v>364</v>
      </c>
      <c r="B271" s="455">
        <f>SUM(B272:B278)</f>
        <v>172</v>
      </c>
    </row>
    <row r="272" ht="15" customHeight="1" spans="1:2">
      <c r="A272" s="458" t="s">
        <v>213</v>
      </c>
      <c r="B272" s="344">
        <v>172</v>
      </c>
    </row>
    <row r="273" ht="15" customHeight="1" spans="1:2">
      <c r="A273" s="458" t="s">
        <v>214</v>
      </c>
      <c r="B273" s="344"/>
    </row>
    <row r="274" ht="15" customHeight="1" spans="1:2">
      <c r="A274" s="458" t="s">
        <v>215</v>
      </c>
      <c r="B274" s="344"/>
    </row>
    <row r="275" ht="15" customHeight="1" spans="1:2">
      <c r="A275" s="458" t="s">
        <v>365</v>
      </c>
      <c r="B275" s="344"/>
    </row>
    <row r="276" ht="15" customHeight="1" spans="1:2">
      <c r="A276" s="458" t="s">
        <v>366</v>
      </c>
      <c r="B276" s="344"/>
    </row>
    <row r="277" ht="15" customHeight="1" spans="1:2">
      <c r="A277" s="458" t="s">
        <v>222</v>
      </c>
      <c r="B277" s="344"/>
    </row>
    <row r="278" ht="15" customHeight="1" spans="1:2">
      <c r="A278" s="458" t="s">
        <v>367</v>
      </c>
      <c r="B278" s="344"/>
    </row>
    <row r="279" ht="15" customHeight="1" spans="1:2">
      <c r="A279" s="458" t="s">
        <v>368</v>
      </c>
      <c r="B279" s="455">
        <f>SUM(B280:B287)</f>
        <v>367</v>
      </c>
    </row>
    <row r="280" ht="15" customHeight="1" spans="1:2">
      <c r="A280" s="458" t="s">
        <v>213</v>
      </c>
      <c r="B280" s="344">
        <v>367</v>
      </c>
    </row>
    <row r="281" ht="15" customHeight="1" spans="1:2">
      <c r="A281" s="458" t="s">
        <v>214</v>
      </c>
      <c r="B281" s="344"/>
    </row>
    <row r="282" ht="15" customHeight="1" spans="1:2">
      <c r="A282" s="458" t="s">
        <v>215</v>
      </c>
      <c r="B282" s="344"/>
    </row>
    <row r="283" ht="15" customHeight="1" spans="1:2">
      <c r="A283" s="458" t="s">
        <v>369</v>
      </c>
      <c r="B283" s="344"/>
    </row>
    <row r="284" ht="15" customHeight="1" spans="1:2">
      <c r="A284" s="458" t="s">
        <v>370</v>
      </c>
      <c r="B284" s="344"/>
    </row>
    <row r="285" ht="15" customHeight="1" spans="1:2">
      <c r="A285" s="458" t="s">
        <v>371</v>
      </c>
      <c r="B285" s="344"/>
    </row>
    <row r="286" ht="15" customHeight="1" spans="1:2">
      <c r="A286" s="458" t="s">
        <v>222</v>
      </c>
      <c r="B286" s="344"/>
    </row>
    <row r="287" ht="15" customHeight="1" spans="1:2">
      <c r="A287" s="458" t="s">
        <v>372</v>
      </c>
      <c r="B287" s="344"/>
    </row>
    <row r="288" ht="15" customHeight="1" spans="1:2">
      <c r="A288" s="458" t="s">
        <v>373</v>
      </c>
      <c r="B288" s="455">
        <f>SUM(B289:B301)</f>
        <v>793</v>
      </c>
    </row>
    <row r="289" ht="15" customHeight="1" spans="1:2">
      <c r="A289" s="458" t="s">
        <v>213</v>
      </c>
      <c r="B289" s="344">
        <v>659</v>
      </c>
    </row>
    <row r="290" ht="15" customHeight="1" spans="1:2">
      <c r="A290" s="458" t="s">
        <v>214</v>
      </c>
      <c r="B290" s="344"/>
    </row>
    <row r="291" ht="15" customHeight="1" spans="1:2">
      <c r="A291" s="458" t="s">
        <v>215</v>
      </c>
      <c r="B291" s="344"/>
    </row>
    <row r="292" ht="15" customHeight="1" spans="1:2">
      <c r="A292" s="458" t="s">
        <v>374</v>
      </c>
      <c r="B292" s="344">
        <v>28</v>
      </c>
    </row>
    <row r="293" ht="15" customHeight="1" spans="1:2">
      <c r="A293" s="458" t="s">
        <v>375</v>
      </c>
      <c r="B293" s="344">
        <v>8</v>
      </c>
    </row>
    <row r="294" ht="15" customHeight="1" spans="1:2">
      <c r="A294" s="458" t="s">
        <v>376</v>
      </c>
      <c r="B294" s="344"/>
    </row>
    <row r="295" ht="15" customHeight="1" spans="1:2">
      <c r="A295" s="458" t="s">
        <v>377</v>
      </c>
      <c r="B295" s="344">
        <v>1</v>
      </c>
    </row>
    <row r="296" ht="15" customHeight="1" spans="1:2">
      <c r="A296" s="458" t="s">
        <v>378</v>
      </c>
      <c r="B296" s="344"/>
    </row>
    <row r="297" ht="15" customHeight="1" spans="1:2">
      <c r="A297" s="458" t="s">
        <v>379</v>
      </c>
      <c r="B297" s="344">
        <v>7</v>
      </c>
    </row>
    <row r="298" ht="15" customHeight="1" spans="1:2">
      <c r="A298" s="458" t="s">
        <v>380</v>
      </c>
      <c r="B298" s="344">
        <v>8</v>
      </c>
    </row>
    <row r="299" ht="15" customHeight="1" spans="1:2">
      <c r="A299" s="458" t="s">
        <v>254</v>
      </c>
      <c r="B299" s="344"/>
    </row>
    <row r="300" ht="15" customHeight="1" spans="1:2">
      <c r="A300" s="458" t="s">
        <v>222</v>
      </c>
      <c r="B300" s="344">
        <v>82</v>
      </c>
    </row>
    <row r="301" ht="15" customHeight="1" spans="1:2">
      <c r="A301" s="458" t="s">
        <v>381</v>
      </c>
      <c r="B301" s="344"/>
    </row>
    <row r="302" ht="15" customHeight="1" spans="1:2">
      <c r="A302" s="458" t="s">
        <v>382</v>
      </c>
      <c r="B302" s="344">
        <v>0</v>
      </c>
    </row>
    <row r="303" ht="15" customHeight="1" spans="1:2">
      <c r="A303" s="458" t="s">
        <v>213</v>
      </c>
      <c r="B303" s="344"/>
    </row>
    <row r="304" ht="15" customHeight="1" spans="1:2">
      <c r="A304" s="458" t="s">
        <v>214</v>
      </c>
      <c r="B304" s="344"/>
    </row>
    <row r="305" ht="15" customHeight="1" spans="1:2">
      <c r="A305" s="458" t="s">
        <v>215</v>
      </c>
      <c r="B305" s="344"/>
    </row>
    <row r="306" ht="15" customHeight="1" spans="1:2">
      <c r="A306" s="458" t="s">
        <v>383</v>
      </c>
      <c r="B306" s="344"/>
    </row>
    <row r="307" ht="15" customHeight="1" spans="1:2">
      <c r="A307" s="458" t="s">
        <v>384</v>
      </c>
      <c r="B307" s="344"/>
    </row>
    <row r="308" ht="15" customHeight="1" spans="1:2">
      <c r="A308" s="458" t="s">
        <v>385</v>
      </c>
      <c r="B308" s="344"/>
    </row>
    <row r="309" ht="15" customHeight="1" spans="1:2">
      <c r="A309" s="458" t="s">
        <v>254</v>
      </c>
      <c r="B309" s="344"/>
    </row>
    <row r="310" ht="15" customHeight="1" spans="1:2">
      <c r="A310" s="458" t="s">
        <v>222</v>
      </c>
      <c r="B310" s="344"/>
    </row>
    <row r="311" ht="15" customHeight="1" spans="1:2">
      <c r="A311" s="458" t="s">
        <v>386</v>
      </c>
      <c r="B311" s="344"/>
    </row>
    <row r="312" ht="15" customHeight="1" spans="1:2">
      <c r="A312" s="458" t="s">
        <v>387</v>
      </c>
      <c r="B312" s="344">
        <v>0</v>
      </c>
    </row>
    <row r="313" ht="15" customHeight="1" spans="1:2">
      <c r="A313" s="458" t="s">
        <v>213</v>
      </c>
      <c r="B313" s="344"/>
    </row>
    <row r="314" ht="15" customHeight="1" spans="1:2">
      <c r="A314" s="458" t="s">
        <v>214</v>
      </c>
      <c r="B314" s="344"/>
    </row>
    <row r="315" ht="15" customHeight="1" spans="1:2">
      <c r="A315" s="458" t="s">
        <v>215</v>
      </c>
      <c r="B315" s="344"/>
    </row>
    <row r="316" ht="15" customHeight="1" spans="1:2">
      <c r="A316" s="458" t="s">
        <v>388</v>
      </c>
      <c r="B316" s="344"/>
    </row>
    <row r="317" ht="15" customHeight="1" spans="1:2">
      <c r="A317" s="458" t="s">
        <v>389</v>
      </c>
      <c r="B317" s="344"/>
    </row>
    <row r="318" ht="15" customHeight="1" spans="1:2">
      <c r="A318" s="458" t="s">
        <v>390</v>
      </c>
      <c r="B318" s="344"/>
    </row>
    <row r="319" ht="15" customHeight="1" spans="1:2">
      <c r="A319" s="458" t="s">
        <v>254</v>
      </c>
      <c r="B319" s="344"/>
    </row>
    <row r="320" ht="15" customHeight="1" spans="1:2">
      <c r="A320" s="458" t="s">
        <v>222</v>
      </c>
      <c r="B320" s="344"/>
    </row>
    <row r="321" ht="15" customHeight="1" spans="1:2">
      <c r="A321" s="458" t="s">
        <v>391</v>
      </c>
      <c r="B321" s="344"/>
    </row>
    <row r="322" ht="15" customHeight="1" spans="1:2">
      <c r="A322" s="458" t="s">
        <v>392</v>
      </c>
      <c r="B322" s="344">
        <v>0</v>
      </c>
    </row>
    <row r="323" ht="15" customHeight="1" spans="1:2">
      <c r="A323" s="458" t="s">
        <v>213</v>
      </c>
      <c r="B323" s="344"/>
    </row>
    <row r="324" ht="15" customHeight="1" spans="1:2">
      <c r="A324" s="458" t="s">
        <v>214</v>
      </c>
      <c r="B324" s="344"/>
    </row>
    <row r="325" ht="15" customHeight="1" spans="1:2">
      <c r="A325" s="458" t="s">
        <v>215</v>
      </c>
      <c r="B325" s="344"/>
    </row>
    <row r="326" ht="15" customHeight="1" spans="1:2">
      <c r="A326" s="458" t="s">
        <v>393</v>
      </c>
      <c r="B326" s="344"/>
    </row>
    <row r="327" ht="15" customHeight="1" spans="1:2">
      <c r="A327" s="458" t="s">
        <v>394</v>
      </c>
      <c r="B327" s="344"/>
    </row>
    <row r="328" ht="15" customHeight="1" spans="1:2">
      <c r="A328" s="458" t="s">
        <v>222</v>
      </c>
      <c r="B328" s="344"/>
    </row>
    <row r="329" ht="15" customHeight="1" spans="1:2">
      <c r="A329" s="458" t="s">
        <v>395</v>
      </c>
      <c r="B329" s="344"/>
    </row>
    <row r="330" ht="15" customHeight="1" spans="1:2">
      <c r="A330" s="458" t="s">
        <v>396</v>
      </c>
      <c r="B330" s="344">
        <v>0</v>
      </c>
    </row>
    <row r="331" ht="15" customHeight="1" spans="1:2">
      <c r="A331" s="458" t="s">
        <v>213</v>
      </c>
      <c r="B331" s="344"/>
    </row>
    <row r="332" ht="15" customHeight="1" spans="1:2">
      <c r="A332" s="458" t="s">
        <v>214</v>
      </c>
      <c r="B332" s="344"/>
    </row>
    <row r="333" ht="15" customHeight="1" spans="1:2">
      <c r="A333" s="458" t="s">
        <v>254</v>
      </c>
      <c r="B333" s="344"/>
    </row>
    <row r="334" ht="15" customHeight="1" spans="1:2">
      <c r="A334" s="458" t="s">
        <v>397</v>
      </c>
      <c r="B334" s="344"/>
    </row>
    <row r="335" ht="15" customHeight="1" spans="1:2">
      <c r="A335" s="458" t="s">
        <v>398</v>
      </c>
      <c r="B335" s="344"/>
    </row>
    <row r="336" ht="15" customHeight="1" spans="1:2">
      <c r="A336" s="458" t="s">
        <v>399</v>
      </c>
      <c r="B336" s="344"/>
    </row>
    <row r="337" ht="15" customHeight="1" spans="1:2">
      <c r="A337" s="458" t="s">
        <v>400</v>
      </c>
      <c r="B337" s="344"/>
    </row>
    <row r="338" ht="15" customHeight="1" spans="1:2">
      <c r="A338" s="458" t="s">
        <v>401</v>
      </c>
      <c r="B338" s="344"/>
    </row>
    <row r="339" ht="15" customHeight="1" spans="1:2">
      <c r="A339" s="460" t="s">
        <v>137</v>
      </c>
      <c r="B339" s="455">
        <f>B340+B345+B352+B358+B364+B368+B372+B376+B382+B389</f>
        <v>22944</v>
      </c>
    </row>
    <row r="340" ht="15" customHeight="1" spans="1:2">
      <c r="A340" s="458" t="s">
        <v>402</v>
      </c>
      <c r="B340" s="455">
        <f>SUM(B341:B344)</f>
        <v>130</v>
      </c>
    </row>
    <row r="341" ht="15" customHeight="1" spans="1:2">
      <c r="A341" s="458" t="s">
        <v>213</v>
      </c>
      <c r="B341" s="344">
        <v>130</v>
      </c>
    </row>
    <row r="342" ht="15" customHeight="1" spans="1:2">
      <c r="A342" s="458" t="s">
        <v>214</v>
      </c>
      <c r="B342" s="344"/>
    </row>
    <row r="343" ht="15" customHeight="1" spans="1:2">
      <c r="A343" s="458" t="s">
        <v>215</v>
      </c>
      <c r="B343" s="344"/>
    </row>
    <row r="344" ht="15" customHeight="1" spans="1:2">
      <c r="A344" s="458" t="s">
        <v>403</v>
      </c>
      <c r="B344" s="344"/>
    </row>
    <row r="345" ht="15" customHeight="1" spans="1:2">
      <c r="A345" s="458" t="s">
        <v>404</v>
      </c>
      <c r="B345" s="455">
        <f>SUM(B346:B351)</f>
        <v>20427</v>
      </c>
    </row>
    <row r="346" ht="15" customHeight="1" spans="1:2">
      <c r="A346" s="458" t="s">
        <v>405</v>
      </c>
      <c r="B346" s="344">
        <v>1105</v>
      </c>
    </row>
    <row r="347" ht="15" customHeight="1" spans="1:2">
      <c r="A347" s="458" t="s">
        <v>406</v>
      </c>
      <c r="B347" s="344">
        <v>11076</v>
      </c>
    </row>
    <row r="348" ht="15" customHeight="1" spans="1:2">
      <c r="A348" s="458" t="s">
        <v>407</v>
      </c>
      <c r="B348" s="344">
        <v>4941</v>
      </c>
    </row>
    <row r="349" ht="15" customHeight="1" spans="1:2">
      <c r="A349" s="458" t="s">
        <v>408</v>
      </c>
      <c r="B349" s="344">
        <v>111</v>
      </c>
    </row>
    <row r="350" ht="15" customHeight="1" spans="1:2">
      <c r="A350" s="458" t="s">
        <v>409</v>
      </c>
      <c r="B350" s="344"/>
    </row>
    <row r="351" ht="15" customHeight="1" spans="1:2">
      <c r="A351" s="458" t="s">
        <v>410</v>
      </c>
      <c r="B351" s="344">
        <v>3194</v>
      </c>
    </row>
    <row r="352" ht="15" customHeight="1" spans="1:2">
      <c r="A352" s="458" t="s">
        <v>411</v>
      </c>
      <c r="B352" s="455">
        <f>SUM(B353:B357)</f>
        <v>0</v>
      </c>
    </row>
    <row r="353" ht="15" customHeight="1" spans="1:2">
      <c r="A353" s="458" t="s">
        <v>412</v>
      </c>
      <c r="B353" s="344"/>
    </row>
    <row r="354" ht="15" customHeight="1" spans="1:2">
      <c r="A354" s="458" t="s">
        <v>413</v>
      </c>
      <c r="B354" s="344"/>
    </row>
    <row r="355" ht="15" customHeight="1" spans="1:2">
      <c r="A355" s="458" t="s">
        <v>414</v>
      </c>
      <c r="B355" s="344"/>
    </row>
    <row r="356" ht="15" customHeight="1" spans="1:2">
      <c r="A356" s="458" t="s">
        <v>415</v>
      </c>
      <c r="B356" s="344"/>
    </row>
    <row r="357" ht="15" customHeight="1" spans="1:2">
      <c r="A357" s="458" t="s">
        <v>416</v>
      </c>
      <c r="B357" s="344"/>
    </row>
    <row r="358" ht="15" customHeight="1" spans="1:2">
      <c r="A358" s="458" t="s">
        <v>417</v>
      </c>
      <c r="B358" s="455">
        <v>0</v>
      </c>
    </row>
    <row r="359" ht="15" customHeight="1" spans="1:2">
      <c r="A359" s="458" t="s">
        <v>418</v>
      </c>
      <c r="B359" s="344"/>
    </row>
    <row r="360" ht="15" customHeight="1" spans="1:2">
      <c r="A360" s="458" t="s">
        <v>419</v>
      </c>
      <c r="B360" s="344"/>
    </row>
    <row r="361" ht="15" customHeight="1" spans="1:2">
      <c r="A361" s="458" t="s">
        <v>420</v>
      </c>
      <c r="B361" s="344"/>
    </row>
    <row r="362" ht="15" customHeight="1" spans="1:2">
      <c r="A362" s="458" t="s">
        <v>421</v>
      </c>
      <c r="B362" s="344"/>
    </row>
    <row r="363" ht="15" customHeight="1" spans="1:2">
      <c r="A363" s="458" t="s">
        <v>422</v>
      </c>
      <c r="B363" s="344"/>
    </row>
    <row r="364" ht="15" customHeight="1" spans="1:2">
      <c r="A364" s="458" t="s">
        <v>423</v>
      </c>
      <c r="B364" s="455">
        <v>0</v>
      </c>
    </row>
    <row r="365" ht="15" customHeight="1" spans="1:2">
      <c r="A365" s="458" t="s">
        <v>424</v>
      </c>
      <c r="B365" s="344"/>
    </row>
    <row r="366" ht="15" customHeight="1" spans="1:2">
      <c r="A366" s="458" t="s">
        <v>425</v>
      </c>
      <c r="B366" s="344"/>
    </row>
    <row r="367" ht="15" customHeight="1" spans="1:2">
      <c r="A367" s="458" t="s">
        <v>426</v>
      </c>
      <c r="B367" s="344"/>
    </row>
    <row r="368" ht="15" customHeight="1" spans="1:2">
      <c r="A368" s="458" t="s">
        <v>427</v>
      </c>
      <c r="B368" s="455">
        <v>0</v>
      </c>
    </row>
    <row r="369" ht="15" customHeight="1" spans="1:2">
      <c r="A369" s="458" t="s">
        <v>428</v>
      </c>
      <c r="B369" s="344"/>
    </row>
    <row r="370" ht="15" customHeight="1" spans="1:2">
      <c r="A370" s="458" t="s">
        <v>429</v>
      </c>
      <c r="B370" s="344"/>
    </row>
    <row r="371" ht="15" customHeight="1" spans="1:2">
      <c r="A371" s="458" t="s">
        <v>430</v>
      </c>
      <c r="B371" s="344"/>
    </row>
    <row r="372" ht="15" customHeight="1" spans="1:2">
      <c r="A372" s="458" t="s">
        <v>431</v>
      </c>
      <c r="B372" s="455">
        <v>0</v>
      </c>
    </row>
    <row r="373" ht="15" customHeight="1" spans="1:2">
      <c r="A373" s="458" t="s">
        <v>432</v>
      </c>
      <c r="B373" s="344"/>
    </row>
    <row r="374" ht="15" customHeight="1" spans="1:2">
      <c r="A374" s="458" t="s">
        <v>433</v>
      </c>
      <c r="B374" s="344"/>
    </row>
    <row r="375" ht="15" customHeight="1" spans="1:2">
      <c r="A375" s="458" t="s">
        <v>434</v>
      </c>
      <c r="B375" s="344"/>
    </row>
    <row r="376" ht="15" customHeight="1" spans="1:2">
      <c r="A376" s="458" t="s">
        <v>435</v>
      </c>
      <c r="B376" s="455">
        <f>SUM(B377:B381)</f>
        <v>2387</v>
      </c>
    </row>
    <row r="377" ht="15" customHeight="1" spans="1:2">
      <c r="A377" s="458" t="s">
        <v>436</v>
      </c>
      <c r="B377" s="344">
        <v>1954</v>
      </c>
    </row>
    <row r="378" ht="15" customHeight="1" spans="1:2">
      <c r="A378" s="458" t="s">
        <v>437</v>
      </c>
      <c r="B378" s="344">
        <v>433</v>
      </c>
    </row>
    <row r="379" ht="15" customHeight="1" spans="1:2">
      <c r="A379" s="458" t="s">
        <v>438</v>
      </c>
      <c r="B379" s="344"/>
    </row>
    <row r="380" ht="15" customHeight="1" spans="1:2">
      <c r="A380" s="458" t="s">
        <v>439</v>
      </c>
      <c r="B380" s="344"/>
    </row>
    <row r="381" ht="15" customHeight="1" spans="1:2">
      <c r="A381" s="458" t="s">
        <v>440</v>
      </c>
      <c r="B381" s="344"/>
    </row>
    <row r="382" ht="15" customHeight="1" spans="1:2">
      <c r="A382" s="458" t="s">
        <v>441</v>
      </c>
      <c r="B382" s="344">
        <v>0</v>
      </c>
    </row>
    <row r="383" ht="15" customHeight="1" spans="1:2">
      <c r="A383" s="458" t="s">
        <v>442</v>
      </c>
      <c r="B383" s="344"/>
    </row>
    <row r="384" ht="15" customHeight="1" spans="1:2">
      <c r="A384" s="458" t="s">
        <v>443</v>
      </c>
      <c r="B384" s="344"/>
    </row>
    <row r="385" ht="15" customHeight="1" spans="1:2">
      <c r="A385" s="458" t="s">
        <v>444</v>
      </c>
      <c r="B385" s="344"/>
    </row>
    <row r="386" ht="15" customHeight="1" spans="1:2">
      <c r="A386" s="458" t="s">
        <v>445</v>
      </c>
      <c r="B386" s="344"/>
    </row>
    <row r="387" ht="15" customHeight="1" spans="1:2">
      <c r="A387" s="458" t="s">
        <v>446</v>
      </c>
      <c r="B387" s="344"/>
    </row>
    <row r="388" ht="15" customHeight="1" spans="1:2">
      <c r="A388" s="458" t="s">
        <v>447</v>
      </c>
      <c r="B388" s="344"/>
    </row>
    <row r="389" ht="15" customHeight="1" spans="1:2">
      <c r="A389" s="458" t="s">
        <v>448</v>
      </c>
      <c r="B389" s="344">
        <v>0</v>
      </c>
    </row>
    <row r="390" ht="15" customHeight="1" spans="1:2">
      <c r="A390" s="460" t="s">
        <v>138</v>
      </c>
      <c r="B390" s="455">
        <f>B391+B396+B405+B411+B416+B421+B426+B433+B437+B441</f>
        <v>183</v>
      </c>
    </row>
    <row r="391" ht="15" customHeight="1" spans="1:2">
      <c r="A391" s="458" t="s">
        <v>449</v>
      </c>
      <c r="B391" s="455">
        <f>SUM(B392:B395)</f>
        <v>135</v>
      </c>
    </row>
    <row r="392" ht="15" customHeight="1" spans="1:2">
      <c r="A392" s="458" t="s">
        <v>213</v>
      </c>
      <c r="B392" s="344">
        <v>127</v>
      </c>
    </row>
    <row r="393" ht="15" customHeight="1" spans="1:2">
      <c r="A393" s="458" t="s">
        <v>214</v>
      </c>
      <c r="B393" s="344"/>
    </row>
    <row r="394" ht="15" customHeight="1" spans="1:2">
      <c r="A394" s="458" t="s">
        <v>215</v>
      </c>
      <c r="B394" s="344"/>
    </row>
    <row r="395" ht="15" customHeight="1" spans="1:2">
      <c r="A395" s="458" t="s">
        <v>450</v>
      </c>
      <c r="B395" s="344">
        <v>8</v>
      </c>
    </row>
    <row r="396" ht="15" customHeight="1" spans="1:2">
      <c r="A396" s="458" t="s">
        <v>451</v>
      </c>
      <c r="B396" s="344">
        <v>0</v>
      </c>
    </row>
    <row r="397" ht="15" customHeight="1" spans="1:2">
      <c r="A397" s="458" t="s">
        <v>452</v>
      </c>
      <c r="B397" s="344"/>
    </row>
    <row r="398" ht="15" customHeight="1" spans="1:2">
      <c r="A398" s="458" t="s">
        <v>453</v>
      </c>
      <c r="B398" s="344"/>
    </row>
    <row r="399" ht="15" customHeight="1" spans="1:2">
      <c r="A399" s="458" t="s">
        <v>454</v>
      </c>
      <c r="B399" s="344"/>
    </row>
    <row r="400" ht="15" customHeight="1" spans="1:2">
      <c r="A400" s="458" t="s">
        <v>455</v>
      </c>
      <c r="B400" s="344"/>
    </row>
    <row r="401" ht="15" customHeight="1" spans="1:2">
      <c r="A401" s="458" t="s">
        <v>456</v>
      </c>
      <c r="B401" s="344"/>
    </row>
    <row r="402" ht="15" customHeight="1" spans="1:2">
      <c r="A402" s="458" t="s">
        <v>457</v>
      </c>
      <c r="B402" s="344"/>
    </row>
    <row r="403" ht="15" customHeight="1" spans="1:2">
      <c r="A403" s="458" t="s">
        <v>458</v>
      </c>
      <c r="B403" s="344"/>
    </row>
    <row r="404" ht="15" customHeight="1" spans="1:2">
      <c r="A404" s="458" t="s">
        <v>459</v>
      </c>
      <c r="B404" s="344"/>
    </row>
    <row r="405" ht="15" customHeight="1" spans="1:2">
      <c r="A405" s="458" t="s">
        <v>460</v>
      </c>
      <c r="B405" s="344">
        <v>0</v>
      </c>
    </row>
    <row r="406" ht="15" customHeight="1" spans="1:2">
      <c r="A406" s="458" t="s">
        <v>452</v>
      </c>
      <c r="B406" s="344"/>
    </row>
    <row r="407" ht="15" customHeight="1" spans="1:2">
      <c r="A407" s="458" t="s">
        <v>461</v>
      </c>
      <c r="B407" s="344"/>
    </row>
    <row r="408" ht="15" customHeight="1" spans="1:2">
      <c r="A408" s="458" t="s">
        <v>462</v>
      </c>
      <c r="B408" s="344"/>
    </row>
    <row r="409" ht="15" customHeight="1" spans="1:2">
      <c r="A409" s="458" t="s">
        <v>463</v>
      </c>
      <c r="B409" s="344"/>
    </row>
    <row r="410" ht="15" customHeight="1" spans="1:2">
      <c r="A410" s="458" t="s">
        <v>464</v>
      </c>
      <c r="B410" s="344"/>
    </row>
    <row r="411" ht="15" customHeight="1" spans="1:2">
      <c r="A411" s="458" t="s">
        <v>465</v>
      </c>
      <c r="B411" s="344">
        <v>0</v>
      </c>
    </row>
    <row r="412" ht="15" customHeight="1" spans="1:2">
      <c r="A412" s="458" t="s">
        <v>452</v>
      </c>
      <c r="B412" s="344"/>
    </row>
    <row r="413" ht="15" customHeight="1" spans="1:2">
      <c r="A413" s="458" t="s">
        <v>466</v>
      </c>
      <c r="B413" s="344"/>
    </row>
    <row r="414" ht="15" customHeight="1" spans="1:2">
      <c r="A414" s="458" t="s">
        <v>467</v>
      </c>
      <c r="B414" s="344"/>
    </row>
    <row r="415" ht="15" customHeight="1" spans="1:2">
      <c r="A415" s="458" t="s">
        <v>468</v>
      </c>
      <c r="B415" s="344"/>
    </row>
    <row r="416" ht="15" customHeight="1" spans="1:2">
      <c r="A416" s="458" t="s">
        <v>469</v>
      </c>
      <c r="B416" s="344">
        <v>0</v>
      </c>
    </row>
    <row r="417" ht="15" customHeight="1" spans="1:2">
      <c r="A417" s="458" t="s">
        <v>452</v>
      </c>
      <c r="B417" s="344"/>
    </row>
    <row r="418" ht="15" customHeight="1" spans="1:2">
      <c r="A418" s="458" t="s">
        <v>470</v>
      </c>
      <c r="B418" s="344"/>
    </row>
    <row r="419" ht="15" customHeight="1" spans="1:2">
      <c r="A419" s="458" t="s">
        <v>471</v>
      </c>
      <c r="B419" s="344"/>
    </row>
    <row r="420" ht="15" customHeight="1" spans="1:2">
      <c r="A420" s="458" t="s">
        <v>472</v>
      </c>
      <c r="B420" s="344"/>
    </row>
    <row r="421" ht="15" customHeight="1" spans="1:2">
      <c r="A421" s="458" t="s">
        <v>473</v>
      </c>
      <c r="B421" s="344">
        <v>0</v>
      </c>
    </row>
    <row r="422" ht="15" customHeight="1" spans="1:2">
      <c r="A422" s="458" t="s">
        <v>474</v>
      </c>
      <c r="B422" s="344"/>
    </row>
    <row r="423" ht="15" customHeight="1" spans="1:2">
      <c r="A423" s="458" t="s">
        <v>475</v>
      </c>
      <c r="B423" s="344"/>
    </row>
    <row r="424" ht="15" customHeight="1" spans="1:2">
      <c r="A424" s="458" t="s">
        <v>476</v>
      </c>
      <c r="B424" s="344"/>
    </row>
    <row r="425" ht="15" customHeight="1" spans="1:2">
      <c r="A425" s="458" t="s">
        <v>477</v>
      </c>
      <c r="B425" s="344"/>
    </row>
    <row r="426" ht="15" customHeight="1" spans="1:2">
      <c r="A426" s="458" t="s">
        <v>478</v>
      </c>
      <c r="B426" s="455">
        <f>SUM(B427:B432)</f>
        <v>48</v>
      </c>
    </row>
    <row r="427" ht="15" customHeight="1" spans="1:2">
      <c r="A427" s="458" t="s">
        <v>452</v>
      </c>
      <c r="B427" s="344"/>
    </row>
    <row r="428" ht="15" customHeight="1" spans="1:2">
      <c r="A428" s="458" t="s">
        <v>479</v>
      </c>
      <c r="B428" s="344"/>
    </row>
    <row r="429" ht="15" customHeight="1" spans="1:2">
      <c r="A429" s="458" t="s">
        <v>480</v>
      </c>
      <c r="B429" s="344"/>
    </row>
    <row r="430" ht="15" customHeight="1" spans="1:2">
      <c r="A430" s="458" t="s">
        <v>481</v>
      </c>
      <c r="B430" s="344"/>
    </row>
    <row r="431" ht="15" customHeight="1" spans="1:2">
      <c r="A431" s="458" t="s">
        <v>482</v>
      </c>
      <c r="B431" s="344"/>
    </row>
    <row r="432" ht="15" customHeight="1" spans="1:2">
      <c r="A432" s="458" t="s">
        <v>483</v>
      </c>
      <c r="B432" s="344">
        <v>48</v>
      </c>
    </row>
    <row r="433" ht="15" customHeight="1" spans="1:2">
      <c r="A433" s="458" t="s">
        <v>484</v>
      </c>
      <c r="B433" s="344">
        <v>0</v>
      </c>
    </row>
    <row r="434" ht="15" customHeight="1" spans="1:2">
      <c r="A434" s="458" t="s">
        <v>485</v>
      </c>
      <c r="B434" s="344"/>
    </row>
    <row r="435" ht="15" customHeight="1" spans="1:2">
      <c r="A435" s="458" t="s">
        <v>486</v>
      </c>
      <c r="B435" s="344"/>
    </row>
    <row r="436" ht="15" customHeight="1" spans="1:2">
      <c r="A436" s="458" t="s">
        <v>487</v>
      </c>
      <c r="B436" s="344"/>
    </row>
    <row r="437" ht="15" customHeight="1" spans="1:2">
      <c r="A437" s="458" t="s">
        <v>488</v>
      </c>
      <c r="B437" s="344">
        <v>0</v>
      </c>
    </row>
    <row r="438" ht="15" customHeight="1" spans="1:2">
      <c r="A438" s="458" t="s">
        <v>489</v>
      </c>
      <c r="B438" s="344"/>
    </row>
    <row r="439" ht="15" customHeight="1" spans="1:2">
      <c r="A439" s="458" t="s">
        <v>490</v>
      </c>
      <c r="B439" s="344"/>
    </row>
    <row r="440" ht="15" customHeight="1" spans="1:2">
      <c r="A440" s="458" t="s">
        <v>491</v>
      </c>
      <c r="B440" s="344"/>
    </row>
    <row r="441" ht="15" customHeight="1" spans="1:2">
      <c r="A441" s="458" t="s">
        <v>492</v>
      </c>
      <c r="B441" s="344">
        <v>0</v>
      </c>
    </row>
    <row r="442" ht="15" customHeight="1" spans="1:2">
      <c r="A442" s="458" t="s">
        <v>493</v>
      </c>
      <c r="B442" s="344"/>
    </row>
    <row r="443" ht="15" customHeight="1" spans="1:2">
      <c r="A443" s="458" t="s">
        <v>494</v>
      </c>
      <c r="B443" s="344"/>
    </row>
    <row r="444" ht="15" customHeight="1" spans="1:2">
      <c r="A444" s="458" t="s">
        <v>495</v>
      </c>
      <c r="B444" s="344"/>
    </row>
    <row r="445" ht="15" customHeight="1" spans="1:2">
      <c r="A445" s="458" t="s">
        <v>496</v>
      </c>
      <c r="B445" s="344"/>
    </row>
    <row r="446" ht="15" customHeight="1" spans="1:2">
      <c r="A446" s="460" t="s">
        <v>139</v>
      </c>
      <c r="B446" s="455">
        <f>B447+B463+B471+B482+B491+B499</f>
        <v>817</v>
      </c>
    </row>
    <row r="447" ht="15" customHeight="1" spans="1:2">
      <c r="A447" s="458" t="s">
        <v>497</v>
      </c>
      <c r="B447" s="455">
        <f>SUM(B448:B462)</f>
        <v>760</v>
      </c>
    </row>
    <row r="448" ht="15" customHeight="1" spans="1:2">
      <c r="A448" s="458" t="s">
        <v>213</v>
      </c>
      <c r="B448" s="344">
        <v>420</v>
      </c>
    </row>
    <row r="449" ht="15" customHeight="1" spans="1:2">
      <c r="A449" s="458" t="s">
        <v>214</v>
      </c>
      <c r="B449" s="344"/>
    </row>
    <row r="450" ht="15" customHeight="1" spans="1:2">
      <c r="A450" s="458" t="s">
        <v>215</v>
      </c>
      <c r="B450" s="344"/>
    </row>
    <row r="451" ht="15" customHeight="1" spans="1:2">
      <c r="A451" s="458" t="s">
        <v>498</v>
      </c>
      <c r="B451" s="344">
        <v>106</v>
      </c>
    </row>
    <row r="452" ht="15" customHeight="1" spans="1:2">
      <c r="A452" s="458" t="s">
        <v>499</v>
      </c>
      <c r="B452" s="344">
        <v>134</v>
      </c>
    </row>
    <row r="453" ht="15" customHeight="1" spans="1:2">
      <c r="A453" s="458" t="s">
        <v>500</v>
      </c>
      <c r="B453" s="344"/>
    </row>
    <row r="454" ht="15" customHeight="1" spans="1:2">
      <c r="A454" s="458" t="s">
        <v>501</v>
      </c>
      <c r="B454" s="344">
        <v>40</v>
      </c>
    </row>
    <row r="455" ht="15" customHeight="1" spans="1:2">
      <c r="A455" s="458" t="s">
        <v>502</v>
      </c>
      <c r="B455" s="344">
        <v>25</v>
      </c>
    </row>
    <row r="456" ht="15" customHeight="1" spans="1:2">
      <c r="A456" s="458" t="s">
        <v>503</v>
      </c>
      <c r="B456" s="344">
        <v>15</v>
      </c>
    </row>
    <row r="457" ht="15" customHeight="1" spans="1:2">
      <c r="A457" s="458" t="s">
        <v>504</v>
      </c>
      <c r="B457" s="344"/>
    </row>
    <row r="458" ht="15" customHeight="1" spans="1:2">
      <c r="A458" s="458" t="s">
        <v>505</v>
      </c>
      <c r="B458" s="344"/>
    </row>
    <row r="459" ht="15" customHeight="1" spans="1:2">
      <c r="A459" s="458" t="s">
        <v>506</v>
      </c>
      <c r="B459" s="344">
        <v>20</v>
      </c>
    </row>
    <row r="460" ht="15" customHeight="1" spans="1:2">
      <c r="A460" s="458" t="s">
        <v>507</v>
      </c>
      <c r="B460" s="344"/>
    </row>
    <row r="461" ht="15" customHeight="1" spans="1:2">
      <c r="A461" s="458" t="s">
        <v>508</v>
      </c>
      <c r="B461" s="344"/>
    </row>
    <row r="462" ht="15" customHeight="1" spans="1:2">
      <c r="A462" s="458" t="s">
        <v>509</v>
      </c>
      <c r="B462" s="344"/>
    </row>
    <row r="463" ht="15" customHeight="1" spans="1:2">
      <c r="A463" s="458" t="s">
        <v>510</v>
      </c>
      <c r="B463" s="344">
        <v>0</v>
      </c>
    </row>
    <row r="464" ht="15" customHeight="1" spans="1:2">
      <c r="A464" s="458" t="s">
        <v>213</v>
      </c>
      <c r="B464" s="344"/>
    </row>
    <row r="465" ht="15" customHeight="1" spans="1:2">
      <c r="A465" s="458" t="s">
        <v>214</v>
      </c>
      <c r="B465" s="344"/>
    </row>
    <row r="466" ht="15" customHeight="1" spans="1:2">
      <c r="A466" s="458" t="s">
        <v>215</v>
      </c>
      <c r="B466" s="344"/>
    </row>
    <row r="467" ht="15" customHeight="1" spans="1:2">
      <c r="A467" s="458" t="s">
        <v>511</v>
      </c>
      <c r="B467" s="344"/>
    </row>
    <row r="468" ht="15" customHeight="1" spans="1:2">
      <c r="A468" s="458" t="s">
        <v>512</v>
      </c>
      <c r="B468" s="344"/>
    </row>
    <row r="469" ht="15" customHeight="1" spans="1:2">
      <c r="A469" s="458" t="s">
        <v>513</v>
      </c>
      <c r="B469" s="344"/>
    </row>
    <row r="470" ht="15" customHeight="1" spans="1:2">
      <c r="A470" s="458" t="s">
        <v>514</v>
      </c>
      <c r="B470" s="344"/>
    </row>
    <row r="471" ht="15" customHeight="1" spans="1:2">
      <c r="A471" s="458" t="s">
        <v>515</v>
      </c>
      <c r="B471" s="344">
        <v>0</v>
      </c>
    </row>
    <row r="472" ht="15" customHeight="1" spans="1:2">
      <c r="A472" s="458" t="s">
        <v>213</v>
      </c>
      <c r="B472" s="344"/>
    </row>
    <row r="473" ht="15" customHeight="1" spans="1:2">
      <c r="A473" s="458" t="s">
        <v>214</v>
      </c>
      <c r="B473" s="344"/>
    </row>
    <row r="474" ht="15" customHeight="1" spans="1:2">
      <c r="A474" s="458" t="s">
        <v>215</v>
      </c>
      <c r="B474" s="344"/>
    </row>
    <row r="475" ht="15" customHeight="1" spans="1:2">
      <c r="A475" s="458" t="s">
        <v>516</v>
      </c>
      <c r="B475" s="344"/>
    </row>
    <row r="476" ht="15" customHeight="1" spans="1:2">
      <c r="A476" s="458" t="s">
        <v>517</v>
      </c>
      <c r="B476" s="344"/>
    </row>
    <row r="477" ht="15" customHeight="1" spans="1:2">
      <c r="A477" s="458" t="s">
        <v>518</v>
      </c>
      <c r="B477" s="344"/>
    </row>
    <row r="478" ht="15" customHeight="1" spans="1:2">
      <c r="A478" s="458" t="s">
        <v>519</v>
      </c>
      <c r="B478" s="344"/>
    </row>
    <row r="479" ht="15" customHeight="1" spans="1:2">
      <c r="A479" s="458" t="s">
        <v>520</v>
      </c>
      <c r="B479" s="344"/>
    </row>
    <row r="480" ht="15" customHeight="1" spans="1:2">
      <c r="A480" s="458" t="s">
        <v>521</v>
      </c>
      <c r="B480" s="344"/>
    </row>
    <row r="481" ht="15" customHeight="1" spans="1:2">
      <c r="A481" s="458" t="s">
        <v>522</v>
      </c>
      <c r="B481" s="344"/>
    </row>
    <row r="482" ht="15" customHeight="1" spans="1:2">
      <c r="A482" s="458" t="s">
        <v>523</v>
      </c>
      <c r="B482" s="455">
        <f>SUM(B483:B490)</f>
        <v>57</v>
      </c>
    </row>
    <row r="483" ht="15" customHeight="1" spans="1:2">
      <c r="A483" s="458" t="s">
        <v>213</v>
      </c>
      <c r="B483" s="344"/>
    </row>
    <row r="484" ht="15" customHeight="1" spans="1:2">
      <c r="A484" s="458" t="s">
        <v>524</v>
      </c>
      <c r="B484" s="344"/>
    </row>
    <row r="485" ht="15" customHeight="1" spans="1:2">
      <c r="A485" s="458" t="s">
        <v>215</v>
      </c>
      <c r="B485" s="344"/>
    </row>
    <row r="486" ht="15" customHeight="1" spans="1:2">
      <c r="A486" s="458" t="s">
        <v>525</v>
      </c>
      <c r="B486" s="344"/>
    </row>
    <row r="487" ht="15" customHeight="1" spans="1:2">
      <c r="A487" s="458" t="s">
        <v>526</v>
      </c>
      <c r="B487" s="344">
        <v>57</v>
      </c>
    </row>
    <row r="488" ht="15" customHeight="1" spans="1:2">
      <c r="A488" s="458" t="s">
        <v>527</v>
      </c>
      <c r="B488" s="344"/>
    </row>
    <row r="489" ht="15" customHeight="1" spans="1:2">
      <c r="A489" s="458" t="s">
        <v>528</v>
      </c>
      <c r="B489" s="344"/>
    </row>
    <row r="490" ht="15" customHeight="1" spans="1:2">
      <c r="A490" s="458" t="s">
        <v>529</v>
      </c>
      <c r="B490" s="344"/>
    </row>
    <row r="491" ht="15" customHeight="1" spans="1:2">
      <c r="A491" s="458" t="s">
        <v>530</v>
      </c>
      <c r="B491" s="344">
        <v>0</v>
      </c>
    </row>
    <row r="492" ht="15" customHeight="1" spans="1:2">
      <c r="A492" s="458" t="s">
        <v>213</v>
      </c>
      <c r="B492" s="344"/>
    </row>
    <row r="493" ht="15" customHeight="1" spans="1:2">
      <c r="A493" s="458" t="s">
        <v>214</v>
      </c>
      <c r="B493" s="344"/>
    </row>
    <row r="494" ht="15" customHeight="1" spans="1:2">
      <c r="A494" s="458" t="s">
        <v>215</v>
      </c>
      <c r="B494" s="344"/>
    </row>
    <row r="495" ht="15" customHeight="1" spans="1:2">
      <c r="A495" s="458" t="s">
        <v>531</v>
      </c>
      <c r="B495" s="344"/>
    </row>
    <row r="496" ht="15" customHeight="1" spans="1:2">
      <c r="A496" s="458" t="s">
        <v>532</v>
      </c>
      <c r="B496" s="344"/>
    </row>
    <row r="497" ht="15" customHeight="1" spans="1:2">
      <c r="A497" s="458" t="s">
        <v>533</v>
      </c>
      <c r="B497" s="344"/>
    </row>
    <row r="498" ht="15" customHeight="1" spans="1:2">
      <c r="A498" s="458" t="s">
        <v>534</v>
      </c>
      <c r="B498" s="344"/>
    </row>
    <row r="499" ht="15" customHeight="1" spans="1:2">
      <c r="A499" s="458" t="s">
        <v>535</v>
      </c>
      <c r="B499" s="344">
        <v>0</v>
      </c>
    </row>
    <row r="500" ht="15" customHeight="1" spans="1:2">
      <c r="A500" s="458" t="s">
        <v>536</v>
      </c>
      <c r="B500" s="344"/>
    </row>
    <row r="501" ht="15" customHeight="1" spans="1:2">
      <c r="A501" s="458" t="s">
        <v>537</v>
      </c>
      <c r="B501" s="344"/>
    </row>
    <row r="502" ht="15" customHeight="1" spans="1:2">
      <c r="A502" s="458" t="s">
        <v>538</v>
      </c>
      <c r="B502" s="344"/>
    </row>
    <row r="503" ht="15" customHeight="1" spans="1:2">
      <c r="A503" s="460" t="s">
        <v>140</v>
      </c>
      <c r="B503" s="455">
        <f>B504+B523+B531+B542+B546+B533+B556+B565+B572+B580+B589+B594+B597+B600+B603+B609+B613+B617+B625+B628</f>
        <v>14417</v>
      </c>
    </row>
    <row r="504" ht="15" customHeight="1" spans="1:2">
      <c r="A504" s="458" t="s">
        <v>539</v>
      </c>
      <c r="B504" s="455">
        <f>SUM(B505:B522)</f>
        <v>1135</v>
      </c>
    </row>
    <row r="505" ht="15" customHeight="1" spans="1:2">
      <c r="A505" s="458" t="s">
        <v>213</v>
      </c>
      <c r="B505" s="344">
        <v>303</v>
      </c>
    </row>
    <row r="506" ht="15" customHeight="1" spans="1:2">
      <c r="A506" s="458" t="s">
        <v>214</v>
      </c>
      <c r="B506" s="344">
        <v>48</v>
      </c>
    </row>
    <row r="507" ht="15" customHeight="1" spans="1:2">
      <c r="A507" s="458" t="s">
        <v>215</v>
      </c>
      <c r="B507" s="344"/>
    </row>
    <row r="508" ht="15" customHeight="1" spans="1:2">
      <c r="A508" s="458" t="s">
        <v>540</v>
      </c>
      <c r="B508" s="344"/>
    </row>
    <row r="509" ht="15" customHeight="1" spans="1:2">
      <c r="A509" s="458" t="s">
        <v>541</v>
      </c>
      <c r="B509" s="344"/>
    </row>
    <row r="510" ht="15" customHeight="1" spans="1:2">
      <c r="A510" s="458" t="s">
        <v>542</v>
      </c>
      <c r="B510" s="344"/>
    </row>
    <row r="511" ht="15" customHeight="1" spans="1:2">
      <c r="A511" s="458" t="s">
        <v>543</v>
      </c>
      <c r="B511" s="344">
        <v>5</v>
      </c>
    </row>
    <row r="512" ht="15" customHeight="1" spans="1:2">
      <c r="A512" s="458" t="s">
        <v>254</v>
      </c>
      <c r="B512" s="344"/>
    </row>
    <row r="513" ht="15" customHeight="1" spans="1:2">
      <c r="A513" s="458" t="s">
        <v>544</v>
      </c>
      <c r="B513" s="344">
        <v>644</v>
      </c>
    </row>
    <row r="514" ht="15" customHeight="1" spans="1:2">
      <c r="A514" s="458" t="s">
        <v>545</v>
      </c>
      <c r="B514" s="344">
        <v>8</v>
      </c>
    </row>
    <row r="515" ht="15" customHeight="1" spans="1:2">
      <c r="A515" s="458" t="s">
        <v>546</v>
      </c>
      <c r="B515" s="344"/>
    </row>
    <row r="516" ht="15" customHeight="1" spans="1:2">
      <c r="A516" s="458" t="s">
        <v>547</v>
      </c>
      <c r="B516" s="344"/>
    </row>
    <row r="517" ht="15" customHeight="1" spans="1:2">
      <c r="A517" s="458" t="s">
        <v>548</v>
      </c>
      <c r="B517" s="344"/>
    </row>
    <row r="518" ht="15" customHeight="1" spans="1:2">
      <c r="A518" s="458" t="s">
        <v>549</v>
      </c>
      <c r="B518" s="344"/>
    </row>
    <row r="519" ht="15" customHeight="1" spans="1:2">
      <c r="A519" s="458" t="s">
        <v>550</v>
      </c>
      <c r="B519" s="344"/>
    </row>
    <row r="520" ht="15" customHeight="1" spans="1:2">
      <c r="A520" s="458" t="s">
        <v>551</v>
      </c>
      <c r="B520" s="344">
        <v>5</v>
      </c>
    </row>
    <row r="521" ht="15" customHeight="1" spans="1:2">
      <c r="A521" s="458" t="s">
        <v>222</v>
      </c>
      <c r="B521" s="344">
        <v>82</v>
      </c>
    </row>
    <row r="522" ht="15" customHeight="1" spans="1:2">
      <c r="A522" s="458" t="s">
        <v>552</v>
      </c>
      <c r="B522" s="344">
        <v>40</v>
      </c>
    </row>
    <row r="523" ht="15" customHeight="1" spans="1:2">
      <c r="A523" s="458" t="s">
        <v>553</v>
      </c>
      <c r="B523" s="455">
        <f>SUM(B524:B530)</f>
        <v>142</v>
      </c>
    </row>
    <row r="524" ht="15" customHeight="1" spans="1:2">
      <c r="A524" s="458" t="s">
        <v>213</v>
      </c>
      <c r="B524" s="344">
        <v>142</v>
      </c>
    </row>
    <row r="525" ht="15" customHeight="1" spans="1:2">
      <c r="A525" s="458" t="s">
        <v>214</v>
      </c>
      <c r="B525" s="344"/>
    </row>
    <row r="526" ht="15" customHeight="1" spans="1:2">
      <c r="A526" s="458" t="s">
        <v>215</v>
      </c>
      <c r="B526" s="344"/>
    </row>
    <row r="527" ht="15" customHeight="1" spans="1:2">
      <c r="A527" s="458" t="s">
        <v>554</v>
      </c>
      <c r="B527" s="344"/>
    </row>
    <row r="528" ht="15" customHeight="1" spans="1:2">
      <c r="A528" s="458" t="s">
        <v>555</v>
      </c>
      <c r="B528" s="344"/>
    </row>
    <row r="529" ht="15" customHeight="1" spans="1:2">
      <c r="A529" s="458" t="s">
        <v>556</v>
      </c>
      <c r="B529" s="344"/>
    </row>
    <row r="530" ht="15" customHeight="1" spans="1:2">
      <c r="A530" s="458" t="s">
        <v>557</v>
      </c>
      <c r="B530" s="344"/>
    </row>
    <row r="531" ht="15" customHeight="1" spans="1:2">
      <c r="A531" s="458" t="s">
        <v>558</v>
      </c>
      <c r="B531" s="344">
        <v>0</v>
      </c>
    </row>
    <row r="532" ht="15" customHeight="1" spans="1:2">
      <c r="A532" s="458" t="s">
        <v>559</v>
      </c>
      <c r="B532" s="344"/>
    </row>
    <row r="533" ht="15" customHeight="1" spans="1:2">
      <c r="A533" s="458" t="s">
        <v>560</v>
      </c>
      <c r="B533" s="455">
        <f>SUM(B534:B541)</f>
        <v>11084</v>
      </c>
    </row>
    <row r="534" ht="15" customHeight="1" spans="1:2">
      <c r="A534" s="458" t="s">
        <v>561</v>
      </c>
      <c r="B534" s="344"/>
    </row>
    <row r="535" ht="15" customHeight="1" spans="1:2">
      <c r="A535" s="458" t="s">
        <v>562</v>
      </c>
      <c r="B535" s="344"/>
    </row>
    <row r="536" ht="15" customHeight="1" spans="1:2">
      <c r="A536" s="458" t="s">
        <v>563</v>
      </c>
      <c r="B536" s="344"/>
    </row>
    <row r="537" ht="15" customHeight="1" spans="1:2">
      <c r="A537" s="458" t="s">
        <v>564</v>
      </c>
      <c r="B537" s="344">
        <v>7389</v>
      </c>
    </row>
    <row r="538" ht="15" customHeight="1" spans="1:2">
      <c r="A538" s="458" t="s">
        <v>565</v>
      </c>
      <c r="B538" s="344">
        <v>3695</v>
      </c>
    </row>
    <row r="539" ht="15" customHeight="1" spans="1:2">
      <c r="A539" s="458" t="s">
        <v>566</v>
      </c>
      <c r="B539" s="344"/>
    </row>
    <row r="540" ht="15" customHeight="1" spans="1:2">
      <c r="A540" s="461" t="s">
        <v>567</v>
      </c>
      <c r="B540" s="344"/>
    </row>
    <row r="541" ht="15" customHeight="1" spans="1:2">
      <c r="A541" s="458" t="s">
        <v>568</v>
      </c>
      <c r="B541" s="344"/>
    </row>
    <row r="542" ht="15" customHeight="1" spans="1:2">
      <c r="A542" s="458" t="s">
        <v>569</v>
      </c>
      <c r="B542" s="455">
        <f>SUM(B543:B545)</f>
        <v>0</v>
      </c>
    </row>
    <row r="543" ht="15" customHeight="1" spans="1:2">
      <c r="A543" s="458" t="s">
        <v>570</v>
      </c>
      <c r="B543" s="344"/>
    </row>
    <row r="544" ht="15" customHeight="1" spans="1:2">
      <c r="A544" s="458" t="s">
        <v>571</v>
      </c>
      <c r="B544" s="344"/>
    </row>
    <row r="545" ht="15" customHeight="1" spans="1:2">
      <c r="A545" s="458" t="s">
        <v>572</v>
      </c>
      <c r="B545" s="344"/>
    </row>
    <row r="546" ht="15" customHeight="1" spans="1:2">
      <c r="A546" s="458" t="s">
        <v>573</v>
      </c>
      <c r="B546" s="344">
        <f>SUM(B547:B555)</f>
        <v>0</v>
      </c>
    </row>
    <row r="547" ht="15" customHeight="1" spans="1:2">
      <c r="A547" s="458" t="s">
        <v>574</v>
      </c>
      <c r="B547" s="344"/>
    </row>
    <row r="548" ht="15" customHeight="1" spans="1:2">
      <c r="A548" s="458" t="s">
        <v>575</v>
      </c>
      <c r="B548" s="344"/>
    </row>
    <row r="549" ht="15" customHeight="1" spans="1:2">
      <c r="A549" s="458" t="s">
        <v>576</v>
      </c>
      <c r="B549" s="344"/>
    </row>
    <row r="550" ht="15" customHeight="1" spans="1:2">
      <c r="A550" s="458" t="s">
        <v>577</v>
      </c>
      <c r="B550" s="344"/>
    </row>
    <row r="551" ht="15" customHeight="1" spans="1:2">
      <c r="A551" s="458" t="s">
        <v>578</v>
      </c>
      <c r="B551" s="344"/>
    </row>
    <row r="552" ht="15" customHeight="1" spans="1:2">
      <c r="A552" s="458" t="s">
        <v>579</v>
      </c>
      <c r="B552" s="344"/>
    </row>
    <row r="553" ht="15" customHeight="1" spans="1:2">
      <c r="A553" s="458" t="s">
        <v>580</v>
      </c>
      <c r="B553" s="344"/>
    </row>
    <row r="554" ht="15" customHeight="1" spans="1:2">
      <c r="A554" s="458" t="s">
        <v>581</v>
      </c>
      <c r="B554" s="344"/>
    </row>
    <row r="555" ht="15" customHeight="1" spans="1:2">
      <c r="A555" s="458" t="s">
        <v>582</v>
      </c>
      <c r="B555" s="344"/>
    </row>
    <row r="556" ht="15" customHeight="1" spans="1:2">
      <c r="A556" s="458" t="s">
        <v>583</v>
      </c>
      <c r="B556" s="455">
        <f>SUM(B557:B564)</f>
        <v>28</v>
      </c>
    </row>
    <row r="557" ht="15" customHeight="1" spans="1:2">
      <c r="A557" s="458" t="s">
        <v>584</v>
      </c>
      <c r="B557" s="344"/>
    </row>
    <row r="558" ht="15" customHeight="1" spans="1:2">
      <c r="A558" s="458" t="s">
        <v>585</v>
      </c>
      <c r="B558" s="344"/>
    </row>
    <row r="559" ht="15" customHeight="1" spans="1:2">
      <c r="A559" s="458" t="s">
        <v>586</v>
      </c>
      <c r="B559" s="344"/>
    </row>
    <row r="560" ht="15" customHeight="1" spans="1:2">
      <c r="A560" s="458" t="s">
        <v>587</v>
      </c>
      <c r="B560" s="344">
        <v>28</v>
      </c>
    </row>
    <row r="561" ht="15" customHeight="1" spans="1:2">
      <c r="A561" s="458" t="s">
        <v>588</v>
      </c>
      <c r="B561" s="344"/>
    </row>
    <row r="562" ht="15" customHeight="1" spans="1:2">
      <c r="A562" s="461" t="s">
        <v>589</v>
      </c>
      <c r="B562" s="344"/>
    </row>
    <row r="563" ht="15" customHeight="1" spans="1:2">
      <c r="A563" s="461" t="s">
        <v>590</v>
      </c>
      <c r="B563" s="344"/>
    </row>
    <row r="564" ht="15" customHeight="1" spans="1:2">
      <c r="A564" s="458" t="s">
        <v>591</v>
      </c>
      <c r="B564" s="344"/>
    </row>
    <row r="565" ht="15" customHeight="1" spans="1:2">
      <c r="A565" s="458" t="s">
        <v>592</v>
      </c>
      <c r="B565" s="455">
        <f>SUM(B566:B571)</f>
        <v>427</v>
      </c>
    </row>
    <row r="566" ht="15" customHeight="1" spans="1:2">
      <c r="A566" s="458" t="s">
        <v>593</v>
      </c>
      <c r="B566" s="344"/>
    </row>
    <row r="567" ht="15" customHeight="1" spans="1:2">
      <c r="A567" s="458" t="s">
        <v>594</v>
      </c>
      <c r="B567" s="344">
        <v>427</v>
      </c>
    </row>
    <row r="568" ht="15" customHeight="1" spans="1:2">
      <c r="A568" s="458" t="s">
        <v>595</v>
      </c>
      <c r="B568" s="344"/>
    </row>
    <row r="569" ht="15" customHeight="1" spans="1:2">
      <c r="A569" s="458" t="s">
        <v>596</v>
      </c>
      <c r="B569" s="344"/>
    </row>
    <row r="570" ht="15" customHeight="1" spans="1:2">
      <c r="A570" s="458" t="s">
        <v>597</v>
      </c>
      <c r="B570" s="344"/>
    </row>
    <row r="571" ht="15" customHeight="1" spans="1:2">
      <c r="A571" s="458" t="s">
        <v>598</v>
      </c>
      <c r="B571" s="344"/>
    </row>
    <row r="572" ht="15" customHeight="1" spans="1:2">
      <c r="A572" s="458" t="s">
        <v>599</v>
      </c>
      <c r="B572" s="455">
        <f>SUM(B573:B579)</f>
        <v>693</v>
      </c>
    </row>
    <row r="573" ht="15" customHeight="1" spans="1:2">
      <c r="A573" s="458" t="s">
        <v>600</v>
      </c>
      <c r="B573" s="344"/>
    </row>
    <row r="574" ht="15" customHeight="1" spans="1:2">
      <c r="A574" s="458" t="s">
        <v>601</v>
      </c>
      <c r="B574" s="344">
        <v>57</v>
      </c>
    </row>
    <row r="575" ht="15" customHeight="1" spans="1:2">
      <c r="A575" s="458" t="s">
        <v>602</v>
      </c>
      <c r="B575" s="344"/>
    </row>
    <row r="576" ht="15" customHeight="1" spans="1:2">
      <c r="A576" s="458" t="s">
        <v>603</v>
      </c>
      <c r="B576" s="344"/>
    </row>
    <row r="577" ht="15" customHeight="1" spans="1:2">
      <c r="A577" s="458" t="s">
        <v>604</v>
      </c>
      <c r="B577" s="344">
        <v>614</v>
      </c>
    </row>
    <row r="578" ht="15" customHeight="1" spans="1:2">
      <c r="A578" s="458" t="s">
        <v>605</v>
      </c>
      <c r="B578" s="344">
        <v>21</v>
      </c>
    </row>
    <row r="579" ht="15" customHeight="1" spans="1:2">
      <c r="A579" s="458" t="s">
        <v>606</v>
      </c>
      <c r="B579" s="344">
        <v>1</v>
      </c>
    </row>
    <row r="580" ht="15" customHeight="1" spans="1:2">
      <c r="A580" s="458" t="s">
        <v>607</v>
      </c>
      <c r="B580" s="455">
        <f>SUM(B581:B588)</f>
        <v>209</v>
      </c>
    </row>
    <row r="581" ht="15" customHeight="1" spans="1:2">
      <c r="A581" s="458" t="s">
        <v>213</v>
      </c>
      <c r="B581" s="344">
        <v>45</v>
      </c>
    </row>
    <row r="582" ht="15" customHeight="1" spans="1:2">
      <c r="A582" s="458" t="s">
        <v>214</v>
      </c>
      <c r="B582" s="344">
        <v>0</v>
      </c>
    </row>
    <row r="583" ht="15" customHeight="1" spans="1:2">
      <c r="A583" s="458" t="s">
        <v>215</v>
      </c>
      <c r="B583" s="344">
        <v>72</v>
      </c>
    </row>
    <row r="584" ht="15" customHeight="1" spans="1:2">
      <c r="A584" s="458" t="s">
        <v>608</v>
      </c>
      <c r="B584" s="344"/>
    </row>
    <row r="585" ht="15" customHeight="1" spans="1:2">
      <c r="A585" s="458" t="s">
        <v>609</v>
      </c>
      <c r="B585" s="344">
        <v>26</v>
      </c>
    </row>
    <row r="586" ht="15" customHeight="1" spans="1:2">
      <c r="A586" s="458" t="s">
        <v>610</v>
      </c>
      <c r="B586" s="344"/>
    </row>
    <row r="587" ht="15" customHeight="1" spans="1:2">
      <c r="A587" s="458" t="s">
        <v>611</v>
      </c>
      <c r="B587" s="344">
        <v>62</v>
      </c>
    </row>
    <row r="588" ht="15" customHeight="1" spans="1:2">
      <c r="A588" s="458" t="s">
        <v>612</v>
      </c>
      <c r="B588" s="344">
        <v>4</v>
      </c>
    </row>
    <row r="589" ht="15" customHeight="1" spans="1:2">
      <c r="A589" s="458" t="s">
        <v>613</v>
      </c>
      <c r="B589" s="455">
        <f>SUM(B590:B593)</f>
        <v>87</v>
      </c>
    </row>
    <row r="590" ht="15" customHeight="1" spans="1:2">
      <c r="A590" s="458" t="s">
        <v>213</v>
      </c>
      <c r="B590" s="344">
        <v>81</v>
      </c>
    </row>
    <row r="591" ht="15" customHeight="1" spans="1:2">
      <c r="A591" s="458" t="s">
        <v>214</v>
      </c>
      <c r="B591" s="344">
        <v>6</v>
      </c>
    </row>
    <row r="592" ht="15" customHeight="1" spans="1:2">
      <c r="A592" s="458" t="s">
        <v>215</v>
      </c>
      <c r="B592" s="344"/>
    </row>
    <row r="593" ht="15" customHeight="1" spans="1:2">
      <c r="A593" s="458" t="s">
        <v>614</v>
      </c>
      <c r="B593" s="344"/>
    </row>
    <row r="594" ht="15" customHeight="1" spans="1:2">
      <c r="A594" s="458" t="s">
        <v>615</v>
      </c>
      <c r="B594" s="455">
        <f>SUM(B595:B596)</f>
        <v>160</v>
      </c>
    </row>
    <row r="595" ht="15" customHeight="1" spans="1:2">
      <c r="A595" s="458" t="s">
        <v>616</v>
      </c>
      <c r="B595" s="344">
        <v>0</v>
      </c>
    </row>
    <row r="596" ht="15" customHeight="1" spans="1:2">
      <c r="A596" s="458" t="s">
        <v>617</v>
      </c>
      <c r="B596" s="344">
        <v>160</v>
      </c>
    </row>
    <row r="597" ht="15" customHeight="1" spans="1:2">
      <c r="A597" s="458" t="s">
        <v>618</v>
      </c>
      <c r="B597" s="455">
        <f>SUM(B598:B599)</f>
        <v>5</v>
      </c>
    </row>
    <row r="598" ht="15" customHeight="1" spans="1:2">
      <c r="A598" s="458" t="s">
        <v>619</v>
      </c>
      <c r="B598" s="344">
        <v>5</v>
      </c>
    </row>
    <row r="599" ht="15" customHeight="1" spans="1:2">
      <c r="A599" s="458" t="s">
        <v>620</v>
      </c>
      <c r="B599" s="344"/>
    </row>
    <row r="600" ht="15" customHeight="1" spans="1:2">
      <c r="A600" s="458" t="s">
        <v>621</v>
      </c>
      <c r="B600" s="455">
        <f>SUM(B601:B602)</f>
        <v>165</v>
      </c>
    </row>
    <row r="601" ht="15" customHeight="1" spans="1:2">
      <c r="A601" s="458" t="s">
        <v>622</v>
      </c>
      <c r="B601" s="344"/>
    </row>
    <row r="602" ht="15" customHeight="1" spans="1:2">
      <c r="A602" s="458" t="s">
        <v>623</v>
      </c>
      <c r="B602" s="344">
        <v>165</v>
      </c>
    </row>
    <row r="603" ht="15" customHeight="1" spans="1:2">
      <c r="A603" s="458" t="s">
        <v>624</v>
      </c>
      <c r="B603" s="344">
        <v>0</v>
      </c>
    </row>
    <row r="604" ht="15" customHeight="1" spans="1:2">
      <c r="A604" s="458" t="s">
        <v>625</v>
      </c>
      <c r="B604" s="344"/>
    </row>
    <row r="605" ht="15" customHeight="1" spans="1:2">
      <c r="A605" s="458" t="s">
        <v>626</v>
      </c>
      <c r="B605" s="344"/>
    </row>
    <row r="606" ht="15" customHeight="1" spans="1:2">
      <c r="A606" s="458" t="s">
        <v>627</v>
      </c>
      <c r="B606" s="344">
        <v>0</v>
      </c>
    </row>
    <row r="607" ht="15" customHeight="1" spans="1:2">
      <c r="A607" s="458" t="s">
        <v>628</v>
      </c>
      <c r="B607" s="344"/>
    </row>
    <row r="608" ht="15" customHeight="1" spans="1:2">
      <c r="A608" s="458" t="s">
        <v>629</v>
      </c>
      <c r="B608" s="344"/>
    </row>
    <row r="609" ht="15" customHeight="1" spans="1:2">
      <c r="A609" s="458" t="s">
        <v>630</v>
      </c>
      <c r="B609" s="455">
        <f>SUM(B610:B612)</f>
        <v>80</v>
      </c>
    </row>
    <row r="610" ht="15" customHeight="1" spans="1:2">
      <c r="A610" s="458" t="s">
        <v>631</v>
      </c>
      <c r="B610" s="344"/>
    </row>
    <row r="611" ht="15" customHeight="1" spans="1:2">
      <c r="A611" s="458" t="s">
        <v>632</v>
      </c>
      <c r="B611" s="344">
        <v>80</v>
      </c>
    </row>
    <row r="612" ht="15" customHeight="1" spans="1:2">
      <c r="A612" s="458" t="s">
        <v>633</v>
      </c>
      <c r="B612" s="344"/>
    </row>
    <row r="613" ht="15" customHeight="1" spans="1:2">
      <c r="A613" s="458" t="s">
        <v>634</v>
      </c>
      <c r="B613" s="344">
        <v>0</v>
      </c>
    </row>
    <row r="614" ht="15" customHeight="1" spans="1:2">
      <c r="A614" s="458" t="s">
        <v>635</v>
      </c>
      <c r="B614" s="344"/>
    </row>
    <row r="615" ht="15" customHeight="1" spans="1:2">
      <c r="A615" s="458" t="s">
        <v>636</v>
      </c>
      <c r="B615" s="344"/>
    </row>
    <row r="616" ht="15" customHeight="1" spans="1:2">
      <c r="A616" s="458" t="s">
        <v>637</v>
      </c>
      <c r="B616" s="344"/>
    </row>
    <row r="617" ht="15" customHeight="1" spans="1:2">
      <c r="A617" s="458" t="s">
        <v>638</v>
      </c>
      <c r="B617" s="455">
        <f>SUM(B618:B624)</f>
        <v>202</v>
      </c>
    </row>
    <row r="618" ht="15" customHeight="1" spans="1:2">
      <c r="A618" s="458" t="s">
        <v>213</v>
      </c>
      <c r="B618" s="344">
        <v>115</v>
      </c>
    </row>
    <row r="619" ht="15" customHeight="1" spans="1:2">
      <c r="A619" s="458" t="s">
        <v>214</v>
      </c>
      <c r="B619" s="344"/>
    </row>
    <row r="620" ht="15" customHeight="1" spans="1:2">
      <c r="A620" s="458" t="s">
        <v>215</v>
      </c>
      <c r="B620" s="344"/>
    </row>
    <row r="621" ht="15" customHeight="1" spans="1:2">
      <c r="A621" s="458" t="s">
        <v>639</v>
      </c>
      <c r="B621" s="344">
        <v>5</v>
      </c>
    </row>
    <row r="622" ht="15" customHeight="1" spans="1:2">
      <c r="A622" s="458" t="s">
        <v>640</v>
      </c>
      <c r="B622" s="344"/>
    </row>
    <row r="623" ht="15" customHeight="1" spans="1:2">
      <c r="A623" s="458" t="s">
        <v>222</v>
      </c>
      <c r="B623" s="344">
        <v>82</v>
      </c>
    </row>
    <row r="624" ht="15" customHeight="1" spans="1:2">
      <c r="A624" s="458" t="s">
        <v>641</v>
      </c>
      <c r="B624" s="344"/>
    </row>
    <row r="625" ht="15" customHeight="1" spans="1:2">
      <c r="A625" s="458" t="s">
        <v>642</v>
      </c>
      <c r="B625" s="344">
        <v>0</v>
      </c>
    </row>
    <row r="626" ht="15" customHeight="1" spans="1:2">
      <c r="A626" s="458" t="s">
        <v>643</v>
      </c>
      <c r="B626" s="344"/>
    </row>
    <row r="627" ht="15" customHeight="1" spans="1:2">
      <c r="A627" s="458" t="s">
        <v>644</v>
      </c>
      <c r="B627" s="344"/>
    </row>
    <row r="628" ht="15" customHeight="1" spans="1:2">
      <c r="A628" s="458" t="s">
        <v>645</v>
      </c>
      <c r="B628" s="344">
        <v>0</v>
      </c>
    </row>
    <row r="629" ht="15" customHeight="1" spans="1:2">
      <c r="A629" s="460" t="s">
        <v>141</v>
      </c>
      <c r="B629" s="455">
        <f>B630+B635+B650+B654+B666+B669+B673+B678+B682+B686+B689+B698+B699</f>
        <v>10989</v>
      </c>
    </row>
    <row r="630" ht="15" customHeight="1" spans="1:2">
      <c r="A630" s="458" t="s">
        <v>646</v>
      </c>
      <c r="B630" s="455">
        <f>SUM(B631:B634)</f>
        <v>372</v>
      </c>
    </row>
    <row r="631" ht="15" customHeight="1" spans="1:2">
      <c r="A631" s="458" t="s">
        <v>213</v>
      </c>
      <c r="B631" s="344">
        <v>372</v>
      </c>
    </row>
    <row r="632" ht="15" customHeight="1" spans="1:2">
      <c r="A632" s="458" t="s">
        <v>214</v>
      </c>
      <c r="B632" s="344"/>
    </row>
    <row r="633" ht="15" customHeight="1" spans="1:2">
      <c r="A633" s="458" t="s">
        <v>215</v>
      </c>
      <c r="B633" s="344"/>
    </row>
    <row r="634" ht="15" customHeight="1" spans="1:2">
      <c r="A634" s="458" t="s">
        <v>647</v>
      </c>
      <c r="B634" s="344"/>
    </row>
    <row r="635" ht="15" customHeight="1" spans="1:2">
      <c r="A635" s="458" t="s">
        <v>648</v>
      </c>
      <c r="B635" s="455">
        <f>SUM(B636:B649)</f>
        <v>2524</v>
      </c>
    </row>
    <row r="636" ht="15" customHeight="1" spans="1:2">
      <c r="A636" s="458" t="s">
        <v>649</v>
      </c>
      <c r="B636" s="344">
        <v>1847</v>
      </c>
    </row>
    <row r="637" ht="15" customHeight="1" spans="1:2">
      <c r="A637" s="458" t="s">
        <v>650</v>
      </c>
      <c r="B637" s="344">
        <v>677</v>
      </c>
    </row>
    <row r="638" ht="15" customHeight="1" spans="1:2">
      <c r="A638" s="458" t="s">
        <v>651</v>
      </c>
      <c r="B638" s="344"/>
    </row>
    <row r="639" ht="15" customHeight="1" spans="1:2">
      <c r="A639" s="458" t="s">
        <v>652</v>
      </c>
      <c r="B639" s="344"/>
    </row>
    <row r="640" ht="15" customHeight="1" spans="1:2">
      <c r="A640" s="458" t="s">
        <v>653</v>
      </c>
      <c r="B640" s="344"/>
    </row>
    <row r="641" ht="15" customHeight="1" spans="1:2">
      <c r="A641" s="458" t="s">
        <v>654</v>
      </c>
      <c r="B641" s="344"/>
    </row>
    <row r="642" ht="15" customHeight="1" spans="1:2">
      <c r="A642" s="458" t="s">
        <v>655</v>
      </c>
      <c r="B642" s="344"/>
    </row>
    <row r="643" ht="15" customHeight="1" spans="1:2">
      <c r="A643" s="458" t="s">
        <v>656</v>
      </c>
      <c r="B643" s="344"/>
    </row>
    <row r="644" ht="15" customHeight="1" spans="1:2">
      <c r="A644" s="458" t="s">
        <v>657</v>
      </c>
      <c r="B644" s="344"/>
    </row>
    <row r="645" ht="15" customHeight="1" spans="1:2">
      <c r="A645" s="458" t="s">
        <v>658</v>
      </c>
      <c r="B645" s="344"/>
    </row>
    <row r="646" ht="15" customHeight="1" spans="1:2">
      <c r="A646" s="458" t="s">
        <v>659</v>
      </c>
      <c r="B646" s="344"/>
    </row>
    <row r="647" ht="15" customHeight="1" spans="1:2">
      <c r="A647" s="458" t="s">
        <v>660</v>
      </c>
      <c r="B647" s="344"/>
    </row>
    <row r="648" ht="15" customHeight="1" spans="1:2">
      <c r="A648" s="461" t="s">
        <v>661</v>
      </c>
      <c r="B648" s="344"/>
    </row>
    <row r="649" ht="15" customHeight="1" spans="1:2">
      <c r="A649" s="458" t="s">
        <v>662</v>
      </c>
      <c r="B649" s="344"/>
    </row>
    <row r="650" ht="15" customHeight="1" spans="1:2">
      <c r="A650" s="458" t="s">
        <v>663</v>
      </c>
      <c r="B650" s="455">
        <f>SUM(B651:B653)</f>
        <v>1951</v>
      </c>
    </row>
    <row r="651" ht="15" customHeight="1" spans="1:2">
      <c r="A651" s="458" t="s">
        <v>664</v>
      </c>
      <c r="B651" s="344"/>
    </row>
    <row r="652" ht="15" customHeight="1" spans="1:2">
      <c r="A652" s="458" t="s">
        <v>665</v>
      </c>
      <c r="B652" s="344">
        <v>1931</v>
      </c>
    </row>
    <row r="653" ht="15" customHeight="1" spans="1:2">
      <c r="A653" s="458" t="s">
        <v>666</v>
      </c>
      <c r="B653" s="344">
        <v>20</v>
      </c>
    </row>
    <row r="654" ht="15" customHeight="1" spans="1:2">
      <c r="A654" s="458" t="s">
        <v>667</v>
      </c>
      <c r="B654" s="455">
        <f>SUM(B655:B665)</f>
        <v>1307</v>
      </c>
    </row>
    <row r="655" ht="15" customHeight="1" spans="1:2">
      <c r="A655" s="458" t="s">
        <v>668</v>
      </c>
      <c r="B655" s="344">
        <v>648</v>
      </c>
    </row>
    <row r="656" ht="15" customHeight="1" spans="1:2">
      <c r="A656" s="458" t="s">
        <v>669</v>
      </c>
      <c r="B656" s="344"/>
    </row>
    <row r="657" ht="15" customHeight="1" spans="1:2">
      <c r="A657" s="458" t="s">
        <v>670</v>
      </c>
      <c r="B657" s="344">
        <v>504</v>
      </c>
    </row>
    <row r="658" ht="15" customHeight="1" spans="1:2">
      <c r="A658" s="458" t="s">
        <v>671</v>
      </c>
      <c r="B658" s="344"/>
    </row>
    <row r="659" ht="15" customHeight="1" spans="1:2">
      <c r="A659" s="458" t="s">
        <v>672</v>
      </c>
      <c r="B659" s="344"/>
    </row>
    <row r="660" ht="15" customHeight="1" spans="1:2">
      <c r="A660" s="458" t="s">
        <v>673</v>
      </c>
      <c r="B660" s="344"/>
    </row>
    <row r="661" ht="15" customHeight="1" spans="1:2">
      <c r="A661" s="458" t="s">
        <v>674</v>
      </c>
      <c r="B661" s="344"/>
    </row>
    <row r="662" ht="15" customHeight="1" spans="1:2">
      <c r="A662" s="458" t="s">
        <v>675</v>
      </c>
      <c r="B662" s="344">
        <v>32</v>
      </c>
    </row>
    <row r="663" ht="15" customHeight="1" spans="1:2">
      <c r="A663" s="458" t="s">
        <v>676</v>
      </c>
      <c r="B663" s="344">
        <v>7</v>
      </c>
    </row>
    <row r="664" ht="15" customHeight="1" spans="1:2">
      <c r="A664" s="458" t="s">
        <v>677</v>
      </c>
      <c r="B664" s="344"/>
    </row>
    <row r="665" ht="15" customHeight="1" spans="1:2">
      <c r="A665" s="458" t="s">
        <v>678</v>
      </c>
      <c r="B665" s="344">
        <v>116</v>
      </c>
    </row>
    <row r="666" ht="15" customHeight="1" spans="1:2">
      <c r="A666" s="458" t="s">
        <v>679</v>
      </c>
      <c r="B666" s="344">
        <v>0</v>
      </c>
    </row>
    <row r="667" ht="15" customHeight="1" spans="1:2">
      <c r="A667" s="458" t="s">
        <v>680</v>
      </c>
      <c r="B667" s="344"/>
    </row>
    <row r="668" ht="15" customHeight="1" spans="1:2">
      <c r="A668" s="458" t="s">
        <v>681</v>
      </c>
      <c r="B668" s="344"/>
    </row>
    <row r="669" ht="15" customHeight="1" spans="1:2">
      <c r="A669" s="458" t="s">
        <v>682</v>
      </c>
      <c r="B669" s="455">
        <f>SUM(B670:B672)</f>
        <v>246</v>
      </c>
    </row>
    <row r="670" ht="15" customHeight="1" spans="1:2">
      <c r="A670" s="458" t="s">
        <v>683</v>
      </c>
      <c r="B670" s="344">
        <v>164</v>
      </c>
    </row>
    <row r="671" ht="15" customHeight="1" spans="1:2">
      <c r="A671" s="458" t="s">
        <v>684</v>
      </c>
      <c r="B671" s="344"/>
    </row>
    <row r="672" ht="15" customHeight="1" spans="1:2">
      <c r="A672" s="458" t="s">
        <v>685</v>
      </c>
      <c r="B672" s="344">
        <v>82</v>
      </c>
    </row>
    <row r="673" ht="15" customHeight="1" spans="1:2">
      <c r="A673" s="458" t="s">
        <v>686</v>
      </c>
      <c r="B673" s="455">
        <f>SUM(B674:B677)</f>
        <v>4032</v>
      </c>
    </row>
    <row r="674" ht="15" customHeight="1" spans="1:2">
      <c r="A674" s="458" t="s">
        <v>687</v>
      </c>
      <c r="B674" s="344">
        <v>1275</v>
      </c>
    </row>
    <row r="675" ht="15" customHeight="1" spans="1:2">
      <c r="A675" s="458" t="s">
        <v>688</v>
      </c>
      <c r="B675" s="344">
        <v>1885</v>
      </c>
    </row>
    <row r="676" ht="15" customHeight="1" spans="1:2">
      <c r="A676" s="458" t="s">
        <v>689</v>
      </c>
      <c r="B676" s="344">
        <v>358</v>
      </c>
    </row>
    <row r="677" ht="15" customHeight="1" spans="1:2">
      <c r="A677" s="458" t="s">
        <v>690</v>
      </c>
      <c r="B677" s="344">
        <v>514</v>
      </c>
    </row>
    <row r="678" ht="15" customHeight="1" spans="1:2">
      <c r="A678" s="458" t="s">
        <v>691</v>
      </c>
      <c r="B678" s="455">
        <f>SUM(B679:B681)</f>
        <v>121</v>
      </c>
    </row>
    <row r="679" ht="15" customHeight="1" spans="1:2">
      <c r="A679" s="458" t="s">
        <v>692</v>
      </c>
      <c r="B679" s="344"/>
    </row>
    <row r="680" ht="15" customHeight="1" spans="1:2">
      <c r="A680" s="458" t="s">
        <v>693</v>
      </c>
      <c r="B680" s="344">
        <v>104</v>
      </c>
    </row>
    <row r="681" ht="15" customHeight="1" spans="1:2">
      <c r="A681" s="458" t="s">
        <v>694</v>
      </c>
      <c r="B681" s="344">
        <v>17</v>
      </c>
    </row>
    <row r="682" ht="15" customHeight="1" spans="1:2">
      <c r="A682" s="458" t="s">
        <v>695</v>
      </c>
      <c r="B682" s="455">
        <f>SUM(B683:B685)</f>
        <v>33</v>
      </c>
    </row>
    <row r="683" ht="15" customHeight="1" spans="1:2">
      <c r="A683" s="458" t="s">
        <v>696</v>
      </c>
      <c r="B683" s="344">
        <v>33</v>
      </c>
    </row>
    <row r="684" ht="15" customHeight="1" spans="1:2">
      <c r="A684" s="458" t="s">
        <v>697</v>
      </c>
      <c r="B684" s="344"/>
    </row>
    <row r="685" ht="15" customHeight="1" spans="1:2">
      <c r="A685" s="458" t="s">
        <v>698</v>
      </c>
      <c r="B685" s="344"/>
    </row>
    <row r="686" ht="15" customHeight="1" spans="1:2">
      <c r="A686" s="458" t="s">
        <v>699</v>
      </c>
      <c r="B686" s="344">
        <v>0</v>
      </c>
    </row>
    <row r="687" ht="15" customHeight="1" spans="1:2">
      <c r="A687" s="458" t="s">
        <v>700</v>
      </c>
      <c r="B687" s="344"/>
    </row>
    <row r="688" ht="15" customHeight="1" spans="1:2">
      <c r="A688" s="458" t="s">
        <v>701</v>
      </c>
      <c r="B688" s="344"/>
    </row>
    <row r="689" ht="15" customHeight="1" spans="1:2">
      <c r="A689" s="458" t="s">
        <v>702</v>
      </c>
      <c r="B689" s="455">
        <f>SUM(B690:B697)</f>
        <v>382</v>
      </c>
    </row>
    <row r="690" ht="15" customHeight="1" spans="1:2">
      <c r="A690" s="458" t="s">
        <v>213</v>
      </c>
      <c r="B690" s="344">
        <v>234</v>
      </c>
    </row>
    <row r="691" ht="15" customHeight="1" spans="1:2">
      <c r="A691" s="458" t="s">
        <v>214</v>
      </c>
      <c r="B691" s="344"/>
    </row>
    <row r="692" ht="15" customHeight="1" spans="1:2">
      <c r="A692" s="458" t="s">
        <v>215</v>
      </c>
      <c r="B692" s="344"/>
    </row>
    <row r="693" ht="15" customHeight="1" spans="1:2">
      <c r="A693" s="458" t="s">
        <v>254</v>
      </c>
      <c r="B693" s="344"/>
    </row>
    <row r="694" ht="15" customHeight="1" spans="1:2">
      <c r="A694" s="458" t="s">
        <v>703</v>
      </c>
      <c r="B694" s="344"/>
    </row>
    <row r="695" ht="15" customHeight="1" spans="1:2">
      <c r="A695" s="458" t="s">
        <v>704</v>
      </c>
      <c r="B695" s="344">
        <v>11</v>
      </c>
    </row>
    <row r="696" ht="15" customHeight="1" spans="1:2">
      <c r="A696" s="458" t="s">
        <v>222</v>
      </c>
      <c r="B696" s="344">
        <v>137</v>
      </c>
    </row>
    <row r="697" ht="15" customHeight="1" spans="1:2">
      <c r="A697" s="458" t="s">
        <v>705</v>
      </c>
      <c r="B697" s="344"/>
    </row>
    <row r="698" ht="15" customHeight="1" spans="1:2">
      <c r="A698" s="458" t="s">
        <v>706</v>
      </c>
      <c r="B698" s="344">
        <v>0</v>
      </c>
    </row>
    <row r="699" ht="15" customHeight="1" spans="1:2">
      <c r="A699" s="458" t="s">
        <v>707</v>
      </c>
      <c r="B699" s="344">
        <v>21</v>
      </c>
    </row>
    <row r="700" ht="15" customHeight="1" spans="1:2">
      <c r="A700" s="460" t="s">
        <v>142</v>
      </c>
      <c r="B700" s="455">
        <f>B701+B711+B715+B724+B731+B738+B744+B747+B750+B751+B752+B758+B759+B760++B771</f>
        <v>159</v>
      </c>
    </row>
    <row r="701" ht="15" customHeight="1" spans="1:2">
      <c r="A701" s="458" t="s">
        <v>708</v>
      </c>
      <c r="B701" s="455">
        <f>SUM(B702:B710)</f>
        <v>159</v>
      </c>
    </row>
    <row r="702" ht="15" customHeight="1" spans="1:2">
      <c r="A702" s="458" t="s">
        <v>213</v>
      </c>
      <c r="B702" s="344">
        <v>82</v>
      </c>
    </row>
    <row r="703" ht="15" customHeight="1" spans="1:2">
      <c r="A703" s="458" t="s">
        <v>214</v>
      </c>
      <c r="B703" s="344"/>
    </row>
    <row r="704" ht="15" customHeight="1" spans="1:2">
      <c r="A704" s="458" t="s">
        <v>215</v>
      </c>
      <c r="B704" s="344">
        <v>77</v>
      </c>
    </row>
    <row r="705" ht="15" customHeight="1" spans="1:2">
      <c r="A705" s="458" t="s">
        <v>709</v>
      </c>
      <c r="B705" s="344"/>
    </row>
    <row r="706" ht="15" customHeight="1" spans="1:2">
      <c r="A706" s="458" t="s">
        <v>710</v>
      </c>
      <c r="B706" s="344"/>
    </row>
    <row r="707" ht="15" customHeight="1" spans="1:2">
      <c r="A707" s="458" t="s">
        <v>711</v>
      </c>
      <c r="B707" s="344"/>
    </row>
    <row r="708" ht="15" customHeight="1" spans="1:2">
      <c r="A708" s="458" t="s">
        <v>712</v>
      </c>
      <c r="B708" s="344"/>
    </row>
    <row r="709" ht="15" customHeight="1" spans="1:2">
      <c r="A709" s="458" t="s">
        <v>713</v>
      </c>
      <c r="B709" s="344"/>
    </row>
    <row r="710" ht="15" customHeight="1" spans="1:2">
      <c r="A710" s="458" t="s">
        <v>714</v>
      </c>
      <c r="B710" s="344"/>
    </row>
    <row r="711" ht="15" customHeight="1" spans="1:2">
      <c r="A711" s="458" t="s">
        <v>715</v>
      </c>
      <c r="B711" s="344">
        <v>0</v>
      </c>
    </row>
    <row r="712" ht="15" customHeight="1" spans="1:2">
      <c r="A712" s="458" t="s">
        <v>716</v>
      </c>
      <c r="B712" s="344"/>
    </row>
    <row r="713" ht="15" customHeight="1" spans="1:2">
      <c r="A713" s="458" t="s">
        <v>717</v>
      </c>
      <c r="B713" s="344"/>
    </row>
    <row r="714" ht="15" customHeight="1" spans="1:2">
      <c r="A714" s="458" t="s">
        <v>718</v>
      </c>
      <c r="B714" s="344"/>
    </row>
    <row r="715" ht="15" customHeight="1" spans="1:2">
      <c r="A715" s="458" t="s">
        <v>719</v>
      </c>
      <c r="B715" s="344">
        <v>0</v>
      </c>
    </row>
    <row r="716" ht="15" customHeight="1" spans="1:2">
      <c r="A716" s="458" t="s">
        <v>720</v>
      </c>
      <c r="B716" s="344"/>
    </row>
    <row r="717" ht="15" customHeight="1" spans="1:2">
      <c r="A717" s="458" t="s">
        <v>721</v>
      </c>
      <c r="B717" s="344"/>
    </row>
    <row r="718" ht="15" customHeight="1" spans="1:2">
      <c r="A718" s="458" t="s">
        <v>722</v>
      </c>
      <c r="B718" s="344"/>
    </row>
    <row r="719" ht="15" customHeight="1" spans="1:2">
      <c r="A719" s="458" t="s">
        <v>723</v>
      </c>
      <c r="B719" s="344"/>
    </row>
    <row r="720" ht="15" customHeight="1" spans="1:2">
      <c r="A720" s="458" t="s">
        <v>724</v>
      </c>
      <c r="B720" s="344"/>
    </row>
    <row r="721" ht="15" customHeight="1" spans="1:2">
      <c r="A721" s="458" t="s">
        <v>725</v>
      </c>
      <c r="B721" s="344"/>
    </row>
    <row r="722" ht="15" customHeight="1" spans="1:2">
      <c r="A722" s="458" t="s">
        <v>726</v>
      </c>
      <c r="B722" s="344"/>
    </row>
    <row r="723" ht="15" customHeight="1" spans="1:2">
      <c r="A723" s="458" t="s">
        <v>727</v>
      </c>
      <c r="B723" s="344"/>
    </row>
    <row r="724" ht="15" customHeight="1" spans="1:2">
      <c r="A724" s="458" t="s">
        <v>728</v>
      </c>
      <c r="B724" s="344">
        <v>0</v>
      </c>
    </row>
    <row r="725" ht="15" customHeight="1" spans="1:2">
      <c r="A725" s="458" t="s">
        <v>729</v>
      </c>
      <c r="B725" s="344"/>
    </row>
    <row r="726" ht="15" customHeight="1" spans="1:2">
      <c r="A726" s="458" t="s">
        <v>730</v>
      </c>
      <c r="B726" s="344"/>
    </row>
    <row r="727" ht="15" customHeight="1" spans="1:2">
      <c r="A727" s="458" t="s">
        <v>731</v>
      </c>
      <c r="B727" s="344"/>
    </row>
    <row r="728" ht="15" customHeight="1" spans="1:2">
      <c r="A728" s="458" t="s">
        <v>732</v>
      </c>
      <c r="B728" s="344"/>
    </row>
    <row r="729" ht="15" customHeight="1" spans="1:2">
      <c r="A729" s="461" t="s">
        <v>733</v>
      </c>
      <c r="B729" s="344"/>
    </row>
    <row r="730" ht="15" customHeight="1" spans="1:2">
      <c r="A730" s="461" t="s">
        <v>732</v>
      </c>
      <c r="B730" s="344"/>
    </row>
    <row r="731" ht="15" customHeight="1" spans="1:2">
      <c r="A731" s="458" t="s">
        <v>734</v>
      </c>
      <c r="B731" s="344">
        <v>0</v>
      </c>
    </row>
    <row r="732" ht="15" customHeight="1" spans="1:2">
      <c r="A732" s="458" t="s">
        <v>735</v>
      </c>
      <c r="B732" s="344"/>
    </row>
    <row r="733" ht="15" customHeight="1" spans="1:2">
      <c r="A733" s="458" t="s">
        <v>736</v>
      </c>
      <c r="B733" s="344"/>
    </row>
    <row r="734" ht="15" customHeight="1" spans="1:2">
      <c r="A734" s="458" t="s">
        <v>737</v>
      </c>
      <c r="B734" s="344"/>
    </row>
    <row r="735" ht="15" customHeight="1" spans="1:2">
      <c r="A735" s="458" t="s">
        <v>738</v>
      </c>
      <c r="B735" s="344"/>
    </row>
    <row r="736" ht="15" customHeight="1" spans="1:2">
      <c r="A736" s="458" t="s">
        <v>739</v>
      </c>
      <c r="B736" s="344"/>
    </row>
    <row r="737" ht="15" customHeight="1" spans="1:2">
      <c r="A737" s="458" t="s">
        <v>740</v>
      </c>
      <c r="B737" s="344"/>
    </row>
    <row r="738" ht="15" customHeight="1" spans="1:2">
      <c r="A738" s="458" t="s">
        <v>741</v>
      </c>
      <c r="B738" s="344">
        <v>0</v>
      </c>
    </row>
    <row r="739" ht="15" customHeight="1" spans="1:2">
      <c r="A739" s="458" t="s">
        <v>742</v>
      </c>
      <c r="B739" s="344"/>
    </row>
    <row r="740" ht="15" customHeight="1" spans="1:2">
      <c r="A740" s="458" t="s">
        <v>743</v>
      </c>
      <c r="B740" s="344"/>
    </row>
    <row r="741" ht="15" customHeight="1" spans="1:2">
      <c r="A741" s="458" t="s">
        <v>744</v>
      </c>
      <c r="B741" s="344"/>
    </row>
    <row r="742" ht="15" customHeight="1" spans="1:2">
      <c r="A742" s="458" t="s">
        <v>745</v>
      </c>
      <c r="B742" s="344"/>
    </row>
    <row r="743" ht="15" customHeight="1" spans="1:2">
      <c r="A743" s="458" t="s">
        <v>746</v>
      </c>
      <c r="B743" s="344"/>
    </row>
    <row r="744" ht="15" customHeight="1" spans="1:2">
      <c r="A744" s="458" t="s">
        <v>747</v>
      </c>
      <c r="B744" s="344">
        <v>0</v>
      </c>
    </row>
    <row r="745" ht="15" customHeight="1" spans="1:2">
      <c r="A745" s="458" t="s">
        <v>748</v>
      </c>
      <c r="B745" s="344"/>
    </row>
    <row r="746" ht="15" customHeight="1" spans="1:2">
      <c r="A746" s="458" t="s">
        <v>749</v>
      </c>
      <c r="B746" s="344"/>
    </row>
    <row r="747" ht="15" customHeight="1" spans="1:2">
      <c r="A747" s="458" t="s">
        <v>750</v>
      </c>
      <c r="B747" s="344">
        <v>0</v>
      </c>
    </row>
    <row r="748" ht="15" customHeight="1" spans="1:2">
      <c r="A748" s="458" t="s">
        <v>751</v>
      </c>
      <c r="B748" s="344"/>
    </row>
    <row r="749" ht="15" customHeight="1" spans="1:2">
      <c r="A749" s="458" t="s">
        <v>752</v>
      </c>
      <c r="B749" s="344"/>
    </row>
    <row r="750" ht="15" customHeight="1" spans="1:2">
      <c r="A750" s="458" t="s">
        <v>753</v>
      </c>
      <c r="B750" s="344">
        <v>0</v>
      </c>
    </row>
    <row r="751" ht="15" customHeight="1" spans="1:2">
      <c r="A751" s="458" t="s">
        <v>754</v>
      </c>
      <c r="B751" s="344">
        <v>0</v>
      </c>
    </row>
    <row r="752" ht="15" customHeight="1" spans="1:2">
      <c r="A752" s="458" t="s">
        <v>755</v>
      </c>
      <c r="B752" s="344">
        <v>0</v>
      </c>
    </row>
    <row r="753" ht="15" customHeight="1" spans="1:2">
      <c r="A753" s="458" t="s">
        <v>756</v>
      </c>
      <c r="B753" s="344"/>
    </row>
    <row r="754" ht="15" customHeight="1" spans="1:2">
      <c r="A754" s="458" t="s">
        <v>757</v>
      </c>
      <c r="B754" s="344"/>
    </row>
    <row r="755" ht="15" customHeight="1" spans="1:2">
      <c r="A755" s="458" t="s">
        <v>758</v>
      </c>
      <c r="B755" s="344"/>
    </row>
    <row r="756" ht="15" customHeight="1" spans="1:2">
      <c r="A756" s="458" t="s">
        <v>759</v>
      </c>
      <c r="B756" s="344"/>
    </row>
    <row r="757" ht="15" customHeight="1" spans="1:2">
      <c r="A757" s="458" t="s">
        <v>760</v>
      </c>
      <c r="B757" s="344"/>
    </row>
    <row r="758" ht="15" customHeight="1" spans="1:2">
      <c r="A758" s="458" t="s">
        <v>761</v>
      </c>
      <c r="B758" s="344">
        <v>0</v>
      </c>
    </row>
    <row r="759" ht="15" customHeight="1" spans="1:2">
      <c r="A759" s="458" t="s">
        <v>762</v>
      </c>
      <c r="B759" s="344">
        <v>0</v>
      </c>
    </row>
    <row r="760" ht="15" customHeight="1" spans="1:2">
      <c r="A760" s="458" t="s">
        <v>763</v>
      </c>
      <c r="B760" s="344">
        <v>0</v>
      </c>
    </row>
    <row r="761" ht="15" customHeight="1" spans="1:2">
      <c r="A761" s="461" t="s">
        <v>213</v>
      </c>
      <c r="B761" s="344"/>
    </row>
    <row r="762" ht="15" customHeight="1" spans="1:2">
      <c r="A762" s="461" t="s">
        <v>214</v>
      </c>
      <c r="B762" s="344"/>
    </row>
    <row r="763" ht="15" customHeight="1" spans="1:2">
      <c r="A763" s="461" t="s">
        <v>215</v>
      </c>
      <c r="B763" s="344"/>
    </row>
    <row r="764" ht="15" customHeight="1" spans="1:2">
      <c r="A764" s="461" t="s">
        <v>764</v>
      </c>
      <c r="B764" s="344"/>
    </row>
    <row r="765" ht="15" customHeight="1" spans="1:2">
      <c r="A765" s="461" t="s">
        <v>765</v>
      </c>
      <c r="B765" s="344"/>
    </row>
    <row r="766" ht="15" customHeight="1" spans="1:2">
      <c r="A766" s="461" t="s">
        <v>766</v>
      </c>
      <c r="B766" s="344"/>
    </row>
    <row r="767" ht="15" customHeight="1" spans="1:2">
      <c r="A767" s="461" t="s">
        <v>254</v>
      </c>
      <c r="B767" s="344"/>
    </row>
    <row r="768" ht="15" customHeight="1" spans="1:2">
      <c r="A768" s="461" t="s">
        <v>767</v>
      </c>
      <c r="B768" s="344"/>
    </row>
    <row r="769" ht="15" customHeight="1" spans="1:2">
      <c r="A769" s="461" t="s">
        <v>222</v>
      </c>
      <c r="B769" s="344"/>
    </row>
    <row r="770" ht="15" customHeight="1" spans="1:2">
      <c r="A770" s="461" t="s">
        <v>768</v>
      </c>
      <c r="B770" s="344"/>
    </row>
    <row r="771" ht="15" customHeight="1" spans="1:2">
      <c r="A771" s="458" t="s">
        <v>769</v>
      </c>
      <c r="B771" s="344">
        <v>0</v>
      </c>
    </row>
    <row r="772" ht="15" customHeight="1" spans="1:2">
      <c r="A772" s="460" t="s">
        <v>143</v>
      </c>
      <c r="B772" s="455">
        <f>B773+B784+B785+B788+B789+B790</f>
        <v>3541</v>
      </c>
    </row>
    <row r="773" ht="15" customHeight="1" spans="1:2">
      <c r="A773" s="458" t="s">
        <v>770</v>
      </c>
      <c r="B773" s="455">
        <f>SUM(B774:B783)</f>
        <v>725</v>
      </c>
    </row>
    <row r="774" ht="15" customHeight="1" spans="1:2">
      <c r="A774" s="458" t="s">
        <v>213</v>
      </c>
      <c r="B774" s="344">
        <v>296</v>
      </c>
    </row>
    <row r="775" ht="15" customHeight="1" spans="1:2">
      <c r="A775" s="458" t="s">
        <v>214</v>
      </c>
      <c r="B775" s="344">
        <v>10</v>
      </c>
    </row>
    <row r="776" ht="15" customHeight="1" spans="1:2">
      <c r="A776" s="458" t="s">
        <v>215</v>
      </c>
      <c r="B776" s="344"/>
    </row>
    <row r="777" ht="15" customHeight="1" spans="1:2">
      <c r="A777" s="458" t="s">
        <v>771</v>
      </c>
      <c r="B777" s="344">
        <v>419</v>
      </c>
    </row>
    <row r="778" ht="15" customHeight="1" spans="1:2">
      <c r="A778" s="458" t="s">
        <v>772</v>
      </c>
      <c r="B778" s="344"/>
    </row>
    <row r="779" ht="15" customHeight="1" spans="1:2">
      <c r="A779" s="458" t="s">
        <v>773</v>
      </c>
      <c r="B779" s="344"/>
    </row>
    <row r="780" ht="15" customHeight="1" spans="1:2">
      <c r="A780" s="458" t="s">
        <v>774</v>
      </c>
      <c r="B780" s="344"/>
    </row>
    <row r="781" ht="15" customHeight="1" spans="1:2">
      <c r="A781" s="458" t="s">
        <v>775</v>
      </c>
      <c r="B781" s="344"/>
    </row>
    <row r="782" ht="15" customHeight="1" spans="1:2">
      <c r="A782" s="458" t="s">
        <v>776</v>
      </c>
      <c r="B782" s="344"/>
    </row>
    <row r="783" ht="15" customHeight="1" spans="1:2">
      <c r="A783" s="458" t="s">
        <v>777</v>
      </c>
      <c r="B783" s="344"/>
    </row>
    <row r="784" ht="15" customHeight="1" spans="1:2">
      <c r="A784" s="458" t="s">
        <v>778</v>
      </c>
      <c r="B784" s="344">
        <v>0</v>
      </c>
    </row>
    <row r="785" ht="15" customHeight="1" spans="1:2">
      <c r="A785" s="458" t="s">
        <v>779</v>
      </c>
      <c r="B785" s="455">
        <f>SUM(B786:B787)</f>
        <v>1464</v>
      </c>
    </row>
    <row r="786" ht="15" customHeight="1" spans="1:2">
      <c r="A786" s="458" t="s">
        <v>780</v>
      </c>
      <c r="B786" s="344"/>
    </row>
    <row r="787" ht="15" customHeight="1" spans="1:2">
      <c r="A787" s="458" t="s">
        <v>781</v>
      </c>
      <c r="B787" s="344">
        <v>1464</v>
      </c>
    </row>
    <row r="788" ht="15" customHeight="1" spans="1:2">
      <c r="A788" s="458" t="s">
        <v>782</v>
      </c>
      <c r="B788" s="455">
        <v>1352</v>
      </c>
    </row>
    <row r="789" ht="15" customHeight="1" spans="1:2">
      <c r="A789" s="458" t="s">
        <v>783</v>
      </c>
      <c r="B789" s="344">
        <v>0</v>
      </c>
    </row>
    <row r="790" ht="15" customHeight="1" spans="1:2">
      <c r="A790" s="458" t="s">
        <v>784</v>
      </c>
      <c r="B790" s="344">
        <v>0</v>
      </c>
    </row>
    <row r="791" ht="15" customHeight="1" spans="1:2">
      <c r="A791" s="460" t="s">
        <v>144</v>
      </c>
      <c r="B791" s="455">
        <f>B792+B818+B840+B868+B879+B886+B892+B895</f>
        <v>9828</v>
      </c>
    </row>
    <row r="792" ht="15" customHeight="1" spans="1:2">
      <c r="A792" s="458" t="s">
        <v>785</v>
      </c>
      <c r="B792" s="455">
        <f>SUM(B793:B817)</f>
        <v>1851</v>
      </c>
    </row>
    <row r="793" ht="15" customHeight="1" spans="1:2">
      <c r="A793" s="458" t="s">
        <v>213</v>
      </c>
      <c r="B793" s="344">
        <v>815</v>
      </c>
    </row>
    <row r="794" ht="15" customHeight="1" spans="1:2">
      <c r="A794" s="458" t="s">
        <v>214</v>
      </c>
      <c r="B794" s="344"/>
    </row>
    <row r="795" ht="15" customHeight="1" spans="1:2">
      <c r="A795" s="458" t="s">
        <v>215</v>
      </c>
      <c r="B795" s="344"/>
    </row>
    <row r="796" ht="15" customHeight="1" spans="1:2">
      <c r="A796" s="458" t="s">
        <v>222</v>
      </c>
      <c r="B796" s="344">
        <v>1008</v>
      </c>
    </row>
    <row r="797" ht="15" customHeight="1" spans="1:2">
      <c r="A797" s="458" t="s">
        <v>786</v>
      </c>
      <c r="B797" s="344"/>
    </row>
    <row r="798" ht="15" customHeight="1" spans="1:2">
      <c r="A798" s="458" t="s">
        <v>787</v>
      </c>
      <c r="B798" s="344"/>
    </row>
    <row r="799" ht="15" customHeight="1" spans="1:2">
      <c r="A799" s="458" t="s">
        <v>788</v>
      </c>
      <c r="B799" s="344">
        <v>22</v>
      </c>
    </row>
    <row r="800" ht="15" customHeight="1" spans="1:2">
      <c r="A800" s="458" t="s">
        <v>789</v>
      </c>
      <c r="B800" s="344">
        <v>6</v>
      </c>
    </row>
    <row r="801" ht="15" customHeight="1" spans="1:2">
      <c r="A801" s="458" t="s">
        <v>790</v>
      </c>
      <c r="B801" s="344"/>
    </row>
    <row r="802" ht="15" customHeight="1" spans="1:2">
      <c r="A802" s="458" t="s">
        <v>791</v>
      </c>
      <c r="B802" s="344"/>
    </row>
    <row r="803" ht="15" customHeight="1" spans="1:2">
      <c r="A803" s="458" t="s">
        <v>792</v>
      </c>
      <c r="B803" s="344"/>
    </row>
    <row r="804" ht="15" customHeight="1" spans="1:2">
      <c r="A804" s="458" t="s">
        <v>793</v>
      </c>
      <c r="B804" s="344"/>
    </row>
    <row r="805" ht="15" customHeight="1" spans="1:2">
      <c r="A805" s="458" t="s">
        <v>794</v>
      </c>
      <c r="B805" s="344"/>
    </row>
    <row r="806" ht="15" customHeight="1" spans="1:2">
      <c r="A806" s="458" t="s">
        <v>795</v>
      </c>
      <c r="B806" s="344"/>
    </row>
    <row r="807" ht="15" customHeight="1" spans="1:2">
      <c r="A807" s="458" t="s">
        <v>796</v>
      </c>
      <c r="B807" s="344"/>
    </row>
    <row r="808" ht="15" customHeight="1" spans="1:2">
      <c r="A808" s="458" t="s">
        <v>797</v>
      </c>
      <c r="B808" s="344"/>
    </row>
    <row r="809" ht="15" customHeight="1" spans="1:2">
      <c r="A809" s="458" t="s">
        <v>798</v>
      </c>
      <c r="B809" s="344"/>
    </row>
    <row r="810" ht="15" customHeight="1" spans="1:2">
      <c r="A810" s="458" t="s">
        <v>799</v>
      </c>
      <c r="B810" s="344"/>
    </row>
    <row r="811" ht="15" customHeight="1" spans="1:2">
      <c r="A811" s="458" t="s">
        <v>800</v>
      </c>
      <c r="B811" s="344"/>
    </row>
    <row r="812" ht="15" customHeight="1" spans="1:2">
      <c r="A812" s="458" t="s">
        <v>801</v>
      </c>
      <c r="B812" s="344"/>
    </row>
    <row r="813" ht="15" customHeight="1" spans="1:2">
      <c r="A813" s="458" t="s">
        <v>802</v>
      </c>
      <c r="B813" s="344"/>
    </row>
    <row r="814" ht="15" customHeight="1" spans="1:2">
      <c r="A814" s="458" t="s">
        <v>803</v>
      </c>
      <c r="B814" s="344"/>
    </row>
    <row r="815" ht="15" customHeight="1" spans="1:2">
      <c r="A815" s="458" t="s">
        <v>804</v>
      </c>
      <c r="B815" s="344"/>
    </row>
    <row r="816" ht="15" customHeight="1" spans="1:2">
      <c r="A816" s="458" t="s">
        <v>805</v>
      </c>
      <c r="B816" s="344"/>
    </row>
    <row r="817" ht="15" customHeight="1" spans="1:2">
      <c r="A817" s="458" t="s">
        <v>806</v>
      </c>
      <c r="B817" s="344"/>
    </row>
    <row r="818" ht="15" customHeight="1" spans="1:2">
      <c r="A818" s="458" t="s">
        <v>807</v>
      </c>
      <c r="B818" s="455">
        <f>SUM(B819:B839)</f>
        <v>1778</v>
      </c>
    </row>
    <row r="819" ht="15" customHeight="1" spans="1:2">
      <c r="A819" s="458" t="s">
        <v>213</v>
      </c>
      <c r="B819" s="344">
        <v>348</v>
      </c>
    </row>
    <row r="820" ht="15" customHeight="1" spans="1:2">
      <c r="A820" s="458" t="s">
        <v>214</v>
      </c>
      <c r="B820" s="344">
        <v>3</v>
      </c>
    </row>
    <row r="821" ht="15" customHeight="1" spans="1:2">
      <c r="A821" s="458" t="s">
        <v>215</v>
      </c>
      <c r="B821" s="344"/>
    </row>
    <row r="822" ht="15" customHeight="1" spans="1:2">
      <c r="A822" s="458" t="s">
        <v>808</v>
      </c>
      <c r="B822" s="344">
        <v>1410</v>
      </c>
    </row>
    <row r="823" ht="15" customHeight="1" spans="1:2">
      <c r="A823" s="458" t="s">
        <v>809</v>
      </c>
      <c r="B823" s="344"/>
    </row>
    <row r="824" ht="15" customHeight="1" spans="1:2">
      <c r="A824" s="458" t="s">
        <v>810</v>
      </c>
      <c r="B824" s="344"/>
    </row>
    <row r="825" ht="15" customHeight="1" spans="1:2">
      <c r="A825" s="458" t="s">
        <v>811</v>
      </c>
      <c r="B825" s="344">
        <v>17</v>
      </c>
    </row>
    <row r="826" ht="15" customHeight="1" spans="1:2">
      <c r="A826" s="458" t="s">
        <v>812</v>
      </c>
      <c r="B826" s="344"/>
    </row>
    <row r="827" ht="15" customHeight="1" spans="1:2">
      <c r="A827" s="458" t="s">
        <v>813</v>
      </c>
      <c r="B827" s="344"/>
    </row>
    <row r="828" ht="15" customHeight="1" spans="1:2">
      <c r="A828" s="458" t="s">
        <v>814</v>
      </c>
      <c r="B828" s="344"/>
    </row>
    <row r="829" ht="15" customHeight="1" spans="1:2">
      <c r="A829" s="458" t="s">
        <v>815</v>
      </c>
      <c r="B829" s="344"/>
    </row>
    <row r="830" ht="15" customHeight="1" spans="1:2">
      <c r="A830" s="458" t="s">
        <v>816</v>
      </c>
      <c r="B830" s="344"/>
    </row>
    <row r="831" ht="15" customHeight="1" spans="1:2">
      <c r="A831" s="458" t="s">
        <v>817</v>
      </c>
      <c r="B831" s="344"/>
    </row>
    <row r="832" ht="15" customHeight="1" spans="1:2">
      <c r="A832" s="458" t="s">
        <v>818</v>
      </c>
      <c r="B832" s="344"/>
    </row>
    <row r="833" ht="15" customHeight="1" spans="1:2">
      <c r="A833" s="458" t="s">
        <v>819</v>
      </c>
      <c r="B833" s="344"/>
    </row>
    <row r="834" ht="15" customHeight="1" spans="1:2">
      <c r="A834" s="458" t="s">
        <v>820</v>
      </c>
      <c r="B834" s="344"/>
    </row>
    <row r="835" ht="15" customHeight="1" spans="1:2">
      <c r="A835" s="458" t="s">
        <v>821</v>
      </c>
      <c r="B835" s="344"/>
    </row>
    <row r="836" ht="15" customHeight="1" spans="1:2">
      <c r="A836" s="458" t="s">
        <v>822</v>
      </c>
      <c r="B836" s="344"/>
    </row>
    <row r="837" ht="15" customHeight="1" spans="1:2">
      <c r="A837" s="458" t="s">
        <v>823</v>
      </c>
      <c r="B837" s="344"/>
    </row>
    <row r="838" ht="15" customHeight="1" spans="1:2">
      <c r="A838" s="458" t="s">
        <v>792</v>
      </c>
      <c r="B838" s="344"/>
    </row>
    <row r="839" ht="15" customHeight="1" spans="1:2">
      <c r="A839" s="458" t="s">
        <v>824</v>
      </c>
      <c r="B839" s="344"/>
    </row>
    <row r="840" ht="15" customHeight="1" spans="1:2">
      <c r="A840" s="458" t="s">
        <v>825</v>
      </c>
      <c r="B840" s="455">
        <f>SUM(B841:B867)</f>
        <v>476</v>
      </c>
    </row>
    <row r="841" ht="15" customHeight="1" spans="1:2">
      <c r="A841" s="458" t="s">
        <v>213</v>
      </c>
      <c r="B841" s="344">
        <v>428</v>
      </c>
    </row>
    <row r="842" ht="15" customHeight="1" spans="1:2">
      <c r="A842" s="458" t="s">
        <v>214</v>
      </c>
      <c r="B842" s="344"/>
    </row>
    <row r="843" ht="15" customHeight="1" spans="1:2">
      <c r="A843" s="458" t="s">
        <v>215</v>
      </c>
      <c r="B843" s="344">
        <v>31</v>
      </c>
    </row>
    <row r="844" ht="15" customHeight="1" spans="1:2">
      <c r="A844" s="458" t="s">
        <v>826</v>
      </c>
      <c r="B844" s="344"/>
    </row>
    <row r="845" ht="15" customHeight="1" spans="1:2">
      <c r="A845" s="458" t="s">
        <v>827</v>
      </c>
      <c r="B845" s="344"/>
    </row>
    <row r="846" ht="15" customHeight="1" spans="1:2">
      <c r="A846" s="458" t="s">
        <v>828</v>
      </c>
      <c r="B846" s="344"/>
    </row>
    <row r="847" ht="15" customHeight="1" spans="1:2">
      <c r="A847" s="458" t="s">
        <v>829</v>
      </c>
      <c r="B847" s="344">
        <v>5</v>
      </c>
    </row>
    <row r="848" ht="15" customHeight="1" spans="1:2">
      <c r="A848" s="458" t="s">
        <v>830</v>
      </c>
      <c r="B848" s="344"/>
    </row>
    <row r="849" ht="15" customHeight="1" spans="1:2">
      <c r="A849" s="458" t="s">
        <v>831</v>
      </c>
      <c r="B849" s="344"/>
    </row>
    <row r="850" ht="15" customHeight="1" spans="1:2">
      <c r="A850" s="458" t="s">
        <v>832</v>
      </c>
      <c r="B850" s="344"/>
    </row>
    <row r="851" ht="15" customHeight="1" spans="1:2">
      <c r="A851" s="458" t="s">
        <v>833</v>
      </c>
      <c r="B851" s="344"/>
    </row>
    <row r="852" ht="15" customHeight="1" spans="1:2">
      <c r="A852" s="458" t="s">
        <v>834</v>
      </c>
      <c r="B852" s="344"/>
    </row>
    <row r="853" ht="15" customHeight="1" spans="1:2">
      <c r="A853" s="458" t="s">
        <v>835</v>
      </c>
      <c r="B853" s="344"/>
    </row>
    <row r="854" ht="15" customHeight="1" spans="1:2">
      <c r="A854" s="458" t="s">
        <v>836</v>
      </c>
      <c r="B854" s="344">
        <v>11</v>
      </c>
    </row>
    <row r="855" ht="15" customHeight="1" spans="1:2">
      <c r="A855" s="458" t="s">
        <v>837</v>
      </c>
      <c r="B855" s="344"/>
    </row>
    <row r="856" ht="15" customHeight="1" spans="1:2">
      <c r="A856" s="458" t="s">
        <v>838</v>
      </c>
      <c r="B856" s="344"/>
    </row>
    <row r="857" ht="15" customHeight="1" spans="1:2">
      <c r="A857" s="458" t="s">
        <v>839</v>
      </c>
      <c r="B857" s="344"/>
    </row>
    <row r="858" ht="15" customHeight="1" spans="1:2">
      <c r="A858" s="458" t="s">
        <v>840</v>
      </c>
      <c r="B858" s="344"/>
    </row>
    <row r="859" ht="15" customHeight="1" spans="1:2">
      <c r="A859" s="458" t="s">
        <v>841</v>
      </c>
      <c r="B859" s="344"/>
    </row>
    <row r="860" ht="15" customHeight="1" spans="1:2">
      <c r="A860" s="458" t="s">
        <v>842</v>
      </c>
      <c r="B860" s="344"/>
    </row>
    <row r="861" ht="15" customHeight="1" spans="1:2">
      <c r="A861" s="458" t="s">
        <v>843</v>
      </c>
      <c r="B861" s="344"/>
    </row>
    <row r="862" ht="15" customHeight="1" spans="1:2">
      <c r="A862" s="458" t="s">
        <v>819</v>
      </c>
      <c r="B862" s="344"/>
    </row>
    <row r="863" ht="15" customHeight="1" spans="1:2">
      <c r="A863" s="458" t="s">
        <v>844</v>
      </c>
      <c r="B863" s="344"/>
    </row>
    <row r="864" ht="15" customHeight="1" spans="1:2">
      <c r="A864" s="458" t="s">
        <v>845</v>
      </c>
      <c r="B864" s="344"/>
    </row>
    <row r="865" ht="15" customHeight="1" spans="1:2">
      <c r="A865" s="458" t="s">
        <v>846</v>
      </c>
      <c r="B865" s="344"/>
    </row>
    <row r="866" ht="15" customHeight="1" spans="1:2">
      <c r="A866" s="458" t="s">
        <v>847</v>
      </c>
      <c r="B866" s="344"/>
    </row>
    <row r="867" ht="15" customHeight="1" spans="1:2">
      <c r="A867" s="458" t="s">
        <v>848</v>
      </c>
      <c r="B867" s="344">
        <v>1</v>
      </c>
    </row>
    <row r="868" ht="15" customHeight="1" spans="1:2">
      <c r="A868" s="458" t="s">
        <v>849</v>
      </c>
      <c r="B868" s="455">
        <f>SUM(B869:B878)</f>
        <v>3884</v>
      </c>
    </row>
    <row r="869" ht="15" customHeight="1" spans="1:2">
      <c r="A869" s="458" t="s">
        <v>213</v>
      </c>
      <c r="B869" s="344">
        <v>149</v>
      </c>
    </row>
    <row r="870" ht="15" customHeight="1" spans="1:2">
      <c r="A870" s="458" t="s">
        <v>214</v>
      </c>
      <c r="B870" s="344"/>
    </row>
    <row r="871" ht="15" customHeight="1" spans="1:2">
      <c r="A871" s="458" t="s">
        <v>215</v>
      </c>
      <c r="B871" s="344"/>
    </row>
    <row r="872" ht="15" customHeight="1" spans="1:2">
      <c r="A872" s="458" t="s">
        <v>850</v>
      </c>
      <c r="B872" s="344"/>
    </row>
    <row r="873" ht="15" customHeight="1" spans="1:2">
      <c r="A873" s="458" t="s">
        <v>851</v>
      </c>
      <c r="B873" s="344"/>
    </row>
    <row r="874" ht="15" customHeight="1" spans="1:2">
      <c r="A874" s="458" t="s">
        <v>852</v>
      </c>
      <c r="B874" s="344"/>
    </row>
    <row r="875" ht="15" customHeight="1" spans="1:2">
      <c r="A875" s="458" t="s">
        <v>853</v>
      </c>
      <c r="B875" s="344"/>
    </row>
    <row r="876" ht="15" customHeight="1" spans="1:2">
      <c r="A876" s="458" t="s">
        <v>854</v>
      </c>
      <c r="B876" s="344"/>
    </row>
    <row r="877" ht="15" customHeight="1" spans="1:2">
      <c r="A877" s="458" t="s">
        <v>222</v>
      </c>
      <c r="B877" s="344">
        <v>101</v>
      </c>
    </row>
    <row r="878" ht="15" customHeight="1" spans="1:2">
      <c r="A878" s="458" t="s">
        <v>855</v>
      </c>
      <c r="B878" s="344">
        <v>3634</v>
      </c>
    </row>
    <row r="879" ht="15" customHeight="1" spans="1:2">
      <c r="A879" s="458" t="s">
        <v>856</v>
      </c>
      <c r="B879" s="455">
        <f>SUM(B880:B885)</f>
        <v>1504</v>
      </c>
    </row>
    <row r="880" ht="15" customHeight="1" spans="1:2">
      <c r="A880" s="458" t="s">
        <v>857</v>
      </c>
      <c r="B880" s="344"/>
    </row>
    <row r="881" ht="15" customHeight="1" spans="1:2">
      <c r="A881" s="458" t="s">
        <v>858</v>
      </c>
      <c r="B881" s="344"/>
    </row>
    <row r="882" ht="15" customHeight="1" spans="1:2">
      <c r="A882" s="458" t="s">
        <v>859</v>
      </c>
      <c r="B882" s="344">
        <v>1504</v>
      </c>
    </row>
    <row r="883" ht="15" customHeight="1" spans="1:2">
      <c r="A883" s="458" t="s">
        <v>860</v>
      </c>
      <c r="B883" s="344"/>
    </row>
    <row r="884" ht="15" customHeight="1" spans="1:2">
      <c r="A884" s="458" t="s">
        <v>861</v>
      </c>
      <c r="B884" s="344"/>
    </row>
    <row r="885" ht="15" customHeight="1" spans="1:2">
      <c r="A885" s="458" t="s">
        <v>862</v>
      </c>
      <c r="B885" s="344"/>
    </row>
    <row r="886" ht="15" customHeight="1" spans="1:2">
      <c r="A886" s="458" t="s">
        <v>863</v>
      </c>
      <c r="B886" s="455">
        <f>SUM(B887:B891)</f>
        <v>335</v>
      </c>
    </row>
    <row r="887" ht="15" customHeight="1" spans="1:2">
      <c r="A887" s="458" t="s">
        <v>864</v>
      </c>
      <c r="B887" s="344"/>
    </row>
    <row r="888" ht="15" customHeight="1" spans="1:2">
      <c r="A888" s="458" t="s">
        <v>865</v>
      </c>
      <c r="B888" s="344">
        <v>332</v>
      </c>
    </row>
    <row r="889" ht="15" customHeight="1" spans="1:2">
      <c r="A889" s="458" t="s">
        <v>866</v>
      </c>
      <c r="B889" s="344">
        <v>2</v>
      </c>
    </row>
    <row r="890" ht="15" customHeight="1" spans="1:2">
      <c r="A890" s="458" t="s">
        <v>867</v>
      </c>
      <c r="B890" s="344"/>
    </row>
    <row r="891" ht="15" customHeight="1" spans="1:2">
      <c r="A891" s="458" t="s">
        <v>868</v>
      </c>
      <c r="B891" s="344">
        <v>1</v>
      </c>
    </row>
    <row r="892" ht="15" customHeight="1" spans="1:2">
      <c r="A892" s="458" t="s">
        <v>869</v>
      </c>
      <c r="B892" s="344">
        <v>0</v>
      </c>
    </row>
    <row r="893" ht="15" customHeight="1" spans="1:2">
      <c r="A893" s="458" t="s">
        <v>870</v>
      </c>
      <c r="B893" s="344"/>
    </row>
    <row r="894" ht="15" customHeight="1" spans="1:2">
      <c r="A894" s="458" t="s">
        <v>871</v>
      </c>
      <c r="B894" s="344"/>
    </row>
    <row r="895" ht="15" customHeight="1" spans="1:2">
      <c r="A895" s="458" t="s">
        <v>872</v>
      </c>
      <c r="B895" s="344">
        <v>0</v>
      </c>
    </row>
    <row r="896" ht="15" customHeight="1" spans="1:2">
      <c r="A896" s="458" t="s">
        <v>873</v>
      </c>
      <c r="B896" s="344"/>
    </row>
    <row r="897" ht="15" customHeight="1" spans="1:2">
      <c r="A897" s="458" t="s">
        <v>874</v>
      </c>
      <c r="B897" s="344"/>
    </row>
    <row r="898" ht="15" customHeight="1" spans="1:2">
      <c r="A898" s="460" t="s">
        <v>145</v>
      </c>
      <c r="B898" s="455">
        <f>B899+B922+B932+B942+B947+B954+B959</f>
        <v>387</v>
      </c>
    </row>
    <row r="899" ht="15" customHeight="1" spans="1:2">
      <c r="A899" s="458" t="s">
        <v>875</v>
      </c>
      <c r="B899" s="455">
        <f>SUM(B900:B921)</f>
        <v>387</v>
      </c>
    </row>
    <row r="900" ht="15" customHeight="1" spans="1:2">
      <c r="A900" s="458" t="s">
        <v>213</v>
      </c>
      <c r="B900" s="344">
        <v>206</v>
      </c>
    </row>
    <row r="901" ht="15" customHeight="1" spans="1:2">
      <c r="A901" s="458" t="s">
        <v>214</v>
      </c>
      <c r="B901" s="344"/>
    </row>
    <row r="902" ht="15" customHeight="1" spans="1:2">
      <c r="A902" s="458" t="s">
        <v>215</v>
      </c>
      <c r="B902" s="344">
        <v>171</v>
      </c>
    </row>
    <row r="903" ht="15" customHeight="1" spans="1:2">
      <c r="A903" s="458" t="s">
        <v>876</v>
      </c>
      <c r="B903" s="344"/>
    </row>
    <row r="904" ht="15" customHeight="1" spans="1:2">
      <c r="A904" s="458" t="s">
        <v>877</v>
      </c>
      <c r="B904" s="344">
        <v>10</v>
      </c>
    </row>
    <row r="905" ht="15" customHeight="1" spans="1:2">
      <c r="A905" s="458" t="s">
        <v>878</v>
      </c>
      <c r="B905" s="344"/>
    </row>
    <row r="906" ht="15" customHeight="1" spans="1:2">
      <c r="A906" s="458" t="s">
        <v>879</v>
      </c>
      <c r="B906" s="344"/>
    </row>
    <row r="907" ht="15" customHeight="1" spans="1:2">
      <c r="A907" s="458" t="s">
        <v>880</v>
      </c>
      <c r="B907" s="344"/>
    </row>
    <row r="908" ht="15" customHeight="1" spans="1:2">
      <c r="A908" s="458" t="s">
        <v>881</v>
      </c>
      <c r="B908" s="344"/>
    </row>
    <row r="909" ht="15" customHeight="1" spans="1:2">
      <c r="A909" s="458" t="s">
        <v>882</v>
      </c>
      <c r="B909" s="344"/>
    </row>
    <row r="910" ht="15" customHeight="1" spans="1:2">
      <c r="A910" s="458" t="s">
        <v>883</v>
      </c>
      <c r="B910" s="344"/>
    </row>
    <row r="911" ht="15" customHeight="1" spans="1:2">
      <c r="A911" s="458" t="s">
        <v>884</v>
      </c>
      <c r="B911" s="344"/>
    </row>
    <row r="912" ht="15" customHeight="1" spans="1:2">
      <c r="A912" s="458" t="s">
        <v>885</v>
      </c>
      <c r="B912" s="344"/>
    </row>
    <row r="913" ht="15" customHeight="1" spans="1:2">
      <c r="A913" s="458" t="s">
        <v>886</v>
      </c>
      <c r="B913" s="344"/>
    </row>
    <row r="914" ht="15" customHeight="1" spans="1:2">
      <c r="A914" s="458" t="s">
        <v>887</v>
      </c>
      <c r="B914" s="344"/>
    </row>
    <row r="915" ht="15" customHeight="1" spans="1:2">
      <c r="A915" s="458" t="s">
        <v>888</v>
      </c>
      <c r="B915" s="344"/>
    </row>
    <row r="916" ht="15" customHeight="1" spans="1:2">
      <c r="A916" s="458" t="s">
        <v>889</v>
      </c>
      <c r="B916" s="344"/>
    </row>
    <row r="917" ht="15" customHeight="1" spans="1:2">
      <c r="A917" s="458" t="s">
        <v>890</v>
      </c>
      <c r="B917" s="344"/>
    </row>
    <row r="918" ht="15" customHeight="1" spans="1:2">
      <c r="A918" s="458" t="s">
        <v>891</v>
      </c>
      <c r="B918" s="344"/>
    </row>
    <row r="919" ht="15" customHeight="1" spans="1:2">
      <c r="A919" s="458" t="s">
        <v>892</v>
      </c>
      <c r="B919" s="344"/>
    </row>
    <row r="920" ht="15" customHeight="1" spans="1:2">
      <c r="A920" s="458" t="s">
        <v>893</v>
      </c>
      <c r="B920" s="344"/>
    </row>
    <row r="921" ht="15" customHeight="1" spans="1:2">
      <c r="A921" s="458" t="s">
        <v>894</v>
      </c>
      <c r="B921" s="344"/>
    </row>
    <row r="922" ht="15" customHeight="1" spans="1:2">
      <c r="A922" s="458" t="s">
        <v>895</v>
      </c>
      <c r="B922" s="344">
        <v>0</v>
      </c>
    </row>
    <row r="923" ht="15" customHeight="1" spans="1:2">
      <c r="A923" s="458" t="s">
        <v>213</v>
      </c>
      <c r="B923" s="344"/>
    </row>
    <row r="924" ht="15" customHeight="1" spans="1:2">
      <c r="A924" s="458" t="s">
        <v>214</v>
      </c>
      <c r="B924" s="344"/>
    </row>
    <row r="925" ht="15" customHeight="1" spans="1:2">
      <c r="A925" s="458" t="s">
        <v>215</v>
      </c>
      <c r="B925" s="344"/>
    </row>
    <row r="926" ht="15" customHeight="1" spans="1:2">
      <c r="A926" s="458" t="s">
        <v>896</v>
      </c>
      <c r="B926" s="344"/>
    </row>
    <row r="927" ht="15" customHeight="1" spans="1:2">
      <c r="A927" s="458" t="s">
        <v>897</v>
      </c>
      <c r="B927" s="344"/>
    </row>
    <row r="928" ht="15" customHeight="1" spans="1:2">
      <c r="A928" s="458" t="s">
        <v>898</v>
      </c>
      <c r="B928" s="344"/>
    </row>
    <row r="929" ht="15" customHeight="1" spans="1:2">
      <c r="A929" s="458" t="s">
        <v>899</v>
      </c>
      <c r="B929" s="344"/>
    </row>
    <row r="930" ht="15" customHeight="1" spans="1:2">
      <c r="A930" s="458" t="s">
        <v>900</v>
      </c>
      <c r="B930" s="344"/>
    </row>
    <row r="931" ht="15" customHeight="1" spans="1:2">
      <c r="A931" s="458" t="s">
        <v>901</v>
      </c>
      <c r="B931" s="344"/>
    </row>
    <row r="932" ht="15" customHeight="1" spans="1:2">
      <c r="A932" s="458" t="s">
        <v>902</v>
      </c>
      <c r="B932" s="344">
        <v>0</v>
      </c>
    </row>
    <row r="933" ht="15" customHeight="1" spans="1:2">
      <c r="A933" s="458" t="s">
        <v>213</v>
      </c>
      <c r="B933" s="344"/>
    </row>
    <row r="934" ht="15" customHeight="1" spans="1:2">
      <c r="A934" s="458" t="s">
        <v>214</v>
      </c>
      <c r="B934" s="344"/>
    </row>
    <row r="935" ht="15" customHeight="1" spans="1:2">
      <c r="A935" s="458" t="s">
        <v>215</v>
      </c>
      <c r="B935" s="344"/>
    </row>
    <row r="936" ht="15" customHeight="1" spans="1:2">
      <c r="A936" s="458" t="s">
        <v>903</v>
      </c>
      <c r="B936" s="344"/>
    </row>
    <row r="937" ht="15" customHeight="1" spans="1:2">
      <c r="A937" s="458" t="s">
        <v>904</v>
      </c>
      <c r="B937" s="344"/>
    </row>
    <row r="938" ht="15" customHeight="1" spans="1:2">
      <c r="A938" s="458" t="s">
        <v>905</v>
      </c>
      <c r="B938" s="344"/>
    </row>
    <row r="939" ht="15" customHeight="1" spans="1:2">
      <c r="A939" s="458" t="s">
        <v>906</v>
      </c>
      <c r="B939" s="344"/>
    </row>
    <row r="940" ht="15" customHeight="1" spans="1:2">
      <c r="A940" s="458" t="s">
        <v>907</v>
      </c>
      <c r="B940" s="344"/>
    </row>
    <row r="941" ht="15" customHeight="1" spans="1:2">
      <c r="A941" s="458" t="s">
        <v>908</v>
      </c>
      <c r="B941" s="344"/>
    </row>
    <row r="942" ht="15" customHeight="1" spans="1:2">
      <c r="A942" s="458" t="s">
        <v>909</v>
      </c>
      <c r="B942" s="344">
        <v>0</v>
      </c>
    </row>
    <row r="943" ht="15" customHeight="1" spans="1:2">
      <c r="A943" s="458" t="s">
        <v>910</v>
      </c>
      <c r="B943" s="344"/>
    </row>
    <row r="944" ht="15" customHeight="1" spans="1:2">
      <c r="A944" s="458" t="s">
        <v>911</v>
      </c>
      <c r="B944" s="344"/>
    </row>
    <row r="945" ht="15" customHeight="1" spans="1:2">
      <c r="A945" s="458" t="s">
        <v>912</v>
      </c>
      <c r="B945" s="344"/>
    </row>
    <row r="946" ht="15" customHeight="1" spans="1:2">
      <c r="A946" s="458" t="s">
        <v>913</v>
      </c>
      <c r="B946" s="344"/>
    </row>
    <row r="947" ht="15" customHeight="1" spans="1:2">
      <c r="A947" s="458" t="s">
        <v>914</v>
      </c>
      <c r="B947" s="344">
        <v>0</v>
      </c>
    </row>
    <row r="948" ht="15" customHeight="1" spans="1:2">
      <c r="A948" s="458" t="s">
        <v>213</v>
      </c>
      <c r="B948" s="344"/>
    </row>
    <row r="949" ht="15" customHeight="1" spans="1:2">
      <c r="A949" s="458" t="s">
        <v>214</v>
      </c>
      <c r="B949" s="344"/>
    </row>
    <row r="950" ht="15" customHeight="1" spans="1:2">
      <c r="A950" s="458" t="s">
        <v>215</v>
      </c>
      <c r="B950" s="344"/>
    </row>
    <row r="951" ht="15" customHeight="1" spans="1:2">
      <c r="A951" s="458" t="s">
        <v>900</v>
      </c>
      <c r="B951" s="344"/>
    </row>
    <row r="952" ht="15" customHeight="1" spans="1:2">
      <c r="A952" s="458" t="s">
        <v>915</v>
      </c>
      <c r="B952" s="344"/>
    </row>
    <row r="953" ht="15" customHeight="1" spans="1:2">
      <c r="A953" s="458" t="s">
        <v>916</v>
      </c>
      <c r="B953" s="344"/>
    </row>
    <row r="954" ht="15" customHeight="1" spans="1:2">
      <c r="A954" s="458" t="s">
        <v>917</v>
      </c>
      <c r="B954" s="344">
        <v>0</v>
      </c>
    </row>
    <row r="955" ht="15" customHeight="1" spans="1:2">
      <c r="A955" s="458" t="s">
        <v>918</v>
      </c>
      <c r="B955" s="344"/>
    </row>
    <row r="956" ht="15" customHeight="1" spans="1:2">
      <c r="A956" s="458" t="s">
        <v>919</v>
      </c>
      <c r="B956" s="344"/>
    </row>
    <row r="957" ht="15" customHeight="1" spans="1:2">
      <c r="A957" s="458" t="s">
        <v>920</v>
      </c>
      <c r="B957" s="344"/>
    </row>
    <row r="958" ht="15" customHeight="1" spans="1:2">
      <c r="A958" s="458" t="s">
        <v>921</v>
      </c>
      <c r="B958" s="344"/>
    </row>
    <row r="959" ht="15" customHeight="1" spans="1:2">
      <c r="A959" s="458" t="s">
        <v>922</v>
      </c>
      <c r="B959" s="344">
        <v>0</v>
      </c>
    </row>
    <row r="960" ht="15" customHeight="1" spans="1:2">
      <c r="A960" s="458" t="s">
        <v>923</v>
      </c>
      <c r="B960" s="344"/>
    </row>
    <row r="961" ht="15" customHeight="1" spans="1:2">
      <c r="A961" s="458" t="s">
        <v>924</v>
      </c>
      <c r="B961" s="344"/>
    </row>
    <row r="962" ht="15" customHeight="1" spans="1:2">
      <c r="A962" s="460" t="s">
        <v>146</v>
      </c>
      <c r="B962" s="344">
        <f>B963+B973+B989+B994+B1005+B1012+B1020</f>
        <v>0</v>
      </c>
    </row>
    <row r="963" ht="15" customHeight="1" spans="1:2">
      <c r="A963" s="458" t="s">
        <v>925</v>
      </c>
      <c r="B963" s="344">
        <f>SUM(B964:B972)</f>
        <v>0</v>
      </c>
    </row>
    <row r="964" ht="15" customHeight="1" spans="1:2">
      <c r="A964" s="458" t="s">
        <v>213</v>
      </c>
      <c r="B964" s="344"/>
    </row>
    <row r="965" ht="15" customHeight="1" spans="1:2">
      <c r="A965" s="458" t="s">
        <v>214</v>
      </c>
      <c r="B965" s="344"/>
    </row>
    <row r="966" ht="15" customHeight="1" spans="1:2">
      <c r="A966" s="458" t="s">
        <v>215</v>
      </c>
      <c r="B966" s="344"/>
    </row>
    <row r="967" ht="15" customHeight="1" spans="1:2">
      <c r="A967" s="458" t="s">
        <v>926</v>
      </c>
      <c r="B967" s="344"/>
    </row>
    <row r="968" ht="15" customHeight="1" spans="1:2">
      <c r="A968" s="458" t="s">
        <v>927</v>
      </c>
      <c r="B968" s="344"/>
    </row>
    <row r="969" ht="15" customHeight="1" spans="1:2">
      <c r="A969" s="458" t="s">
        <v>928</v>
      </c>
      <c r="B969" s="344"/>
    </row>
    <row r="970" ht="15" customHeight="1" spans="1:2">
      <c r="A970" s="458" t="s">
        <v>929</v>
      </c>
      <c r="B970" s="344"/>
    </row>
    <row r="971" ht="15" customHeight="1" spans="1:2">
      <c r="A971" s="458" t="s">
        <v>930</v>
      </c>
      <c r="B971" s="344"/>
    </row>
    <row r="972" ht="15" customHeight="1" spans="1:2">
      <c r="A972" s="458" t="s">
        <v>931</v>
      </c>
      <c r="B972" s="344"/>
    </row>
    <row r="973" ht="15" customHeight="1" spans="1:2">
      <c r="A973" s="458" t="s">
        <v>932</v>
      </c>
      <c r="B973" s="344">
        <v>0</v>
      </c>
    </row>
    <row r="974" ht="15" customHeight="1" spans="1:2">
      <c r="A974" s="458" t="s">
        <v>213</v>
      </c>
      <c r="B974" s="344"/>
    </row>
    <row r="975" ht="15" customHeight="1" spans="1:2">
      <c r="A975" s="458" t="s">
        <v>214</v>
      </c>
      <c r="B975" s="344"/>
    </row>
    <row r="976" ht="15" customHeight="1" spans="1:2">
      <c r="A976" s="458" t="s">
        <v>215</v>
      </c>
      <c r="B976" s="344"/>
    </row>
    <row r="977" ht="15" customHeight="1" spans="1:2">
      <c r="A977" s="458" t="s">
        <v>933</v>
      </c>
      <c r="B977" s="344"/>
    </row>
    <row r="978" ht="15" customHeight="1" spans="1:2">
      <c r="A978" s="458" t="s">
        <v>934</v>
      </c>
      <c r="B978" s="344"/>
    </row>
    <row r="979" ht="15" customHeight="1" spans="1:2">
      <c r="A979" s="458" t="s">
        <v>935</v>
      </c>
      <c r="B979" s="344"/>
    </row>
    <row r="980" ht="15" customHeight="1" spans="1:2">
      <c r="A980" s="458" t="s">
        <v>936</v>
      </c>
      <c r="B980" s="344"/>
    </row>
    <row r="981" ht="15" customHeight="1" spans="1:2">
      <c r="A981" s="458" t="s">
        <v>937</v>
      </c>
      <c r="B981" s="344"/>
    </row>
    <row r="982" ht="15" customHeight="1" spans="1:2">
      <c r="A982" s="458" t="s">
        <v>938</v>
      </c>
      <c r="B982" s="344"/>
    </row>
    <row r="983" ht="15" customHeight="1" spans="1:2">
      <c r="A983" s="458" t="s">
        <v>939</v>
      </c>
      <c r="B983" s="344"/>
    </row>
    <row r="984" ht="15" customHeight="1" spans="1:2">
      <c r="A984" s="458" t="s">
        <v>940</v>
      </c>
      <c r="B984" s="344"/>
    </row>
    <row r="985" ht="15" customHeight="1" spans="1:2">
      <c r="A985" s="458" t="s">
        <v>941</v>
      </c>
      <c r="B985" s="344"/>
    </row>
    <row r="986" ht="15" customHeight="1" spans="1:2">
      <c r="A986" s="458" t="s">
        <v>942</v>
      </c>
      <c r="B986" s="344"/>
    </row>
    <row r="987" ht="15" customHeight="1" spans="1:2">
      <c r="A987" s="458" t="s">
        <v>943</v>
      </c>
      <c r="B987" s="344"/>
    </row>
    <row r="988" ht="15" customHeight="1" spans="1:2">
      <c r="A988" s="458" t="s">
        <v>944</v>
      </c>
      <c r="B988" s="344"/>
    </row>
    <row r="989" ht="15" customHeight="1" spans="1:2">
      <c r="A989" s="458" t="s">
        <v>945</v>
      </c>
      <c r="B989" s="344">
        <v>0</v>
      </c>
    </row>
    <row r="990" ht="15" customHeight="1" spans="1:2">
      <c r="A990" s="458" t="s">
        <v>213</v>
      </c>
      <c r="B990" s="344"/>
    </row>
    <row r="991" ht="15" customHeight="1" spans="1:2">
      <c r="A991" s="458" t="s">
        <v>214</v>
      </c>
      <c r="B991" s="344"/>
    </row>
    <row r="992" ht="15" customHeight="1" spans="1:2">
      <c r="A992" s="458" t="s">
        <v>215</v>
      </c>
      <c r="B992" s="344"/>
    </row>
    <row r="993" ht="15" customHeight="1" spans="1:2">
      <c r="A993" s="458" t="s">
        <v>946</v>
      </c>
      <c r="B993" s="344"/>
    </row>
    <row r="994" ht="15" customHeight="1" spans="1:2">
      <c r="A994" s="458" t="s">
        <v>947</v>
      </c>
      <c r="B994" s="344">
        <v>0</v>
      </c>
    </row>
    <row r="995" ht="15" customHeight="1" spans="1:2">
      <c r="A995" s="458" t="s">
        <v>213</v>
      </c>
      <c r="B995" s="344"/>
    </row>
    <row r="996" ht="15" customHeight="1" spans="1:2">
      <c r="A996" s="458" t="s">
        <v>214</v>
      </c>
      <c r="B996" s="344"/>
    </row>
    <row r="997" ht="15" customHeight="1" spans="1:2">
      <c r="A997" s="458" t="s">
        <v>215</v>
      </c>
      <c r="B997" s="344"/>
    </row>
    <row r="998" ht="15" customHeight="1" spans="1:2">
      <c r="A998" s="458" t="s">
        <v>948</v>
      </c>
      <c r="B998" s="344"/>
    </row>
    <row r="999" ht="15" customHeight="1" spans="1:2">
      <c r="A999" s="458" t="s">
        <v>949</v>
      </c>
      <c r="B999" s="344"/>
    </row>
    <row r="1000" ht="15" customHeight="1" spans="1:2">
      <c r="A1000" s="458" t="s">
        <v>950</v>
      </c>
      <c r="B1000" s="344"/>
    </row>
    <row r="1001" ht="15" customHeight="1" spans="1:2">
      <c r="A1001" s="458" t="s">
        <v>951</v>
      </c>
      <c r="B1001" s="344"/>
    </row>
    <row r="1002" ht="15" customHeight="1" spans="1:2">
      <c r="A1002" s="458" t="s">
        <v>952</v>
      </c>
      <c r="B1002" s="344"/>
    </row>
    <row r="1003" ht="15" customHeight="1" spans="1:2">
      <c r="A1003" s="458" t="s">
        <v>222</v>
      </c>
      <c r="B1003" s="344"/>
    </row>
    <row r="1004" ht="15" customHeight="1" spans="1:2">
      <c r="A1004" s="458" t="s">
        <v>953</v>
      </c>
      <c r="B1004" s="344"/>
    </row>
    <row r="1005" ht="15" customHeight="1" spans="1:2">
      <c r="A1005" s="458" t="s">
        <v>954</v>
      </c>
      <c r="B1005" s="344"/>
    </row>
    <row r="1006" ht="15" customHeight="1" spans="1:2">
      <c r="A1006" s="458" t="s">
        <v>213</v>
      </c>
      <c r="B1006" s="344"/>
    </row>
    <row r="1007" ht="15" customHeight="1" spans="1:2">
      <c r="A1007" s="458" t="s">
        <v>214</v>
      </c>
      <c r="B1007" s="344"/>
    </row>
    <row r="1008" ht="15" customHeight="1" spans="1:2">
      <c r="A1008" s="458" t="s">
        <v>215</v>
      </c>
      <c r="B1008" s="344"/>
    </row>
    <row r="1009" ht="15" customHeight="1" spans="1:2">
      <c r="A1009" s="458" t="s">
        <v>955</v>
      </c>
      <c r="B1009" s="344"/>
    </row>
    <row r="1010" ht="15" customHeight="1" spans="1:2">
      <c r="A1010" s="458" t="s">
        <v>956</v>
      </c>
      <c r="B1010" s="344"/>
    </row>
    <row r="1011" ht="15" customHeight="1" spans="1:2">
      <c r="A1011" s="458" t="s">
        <v>957</v>
      </c>
      <c r="B1011" s="344"/>
    </row>
    <row r="1012" ht="15" customHeight="1" spans="1:2">
      <c r="A1012" s="458" t="s">
        <v>958</v>
      </c>
      <c r="B1012" s="344">
        <v>0</v>
      </c>
    </row>
    <row r="1013" ht="15" customHeight="1" spans="1:2">
      <c r="A1013" s="458" t="s">
        <v>213</v>
      </c>
      <c r="B1013" s="344"/>
    </row>
    <row r="1014" ht="15" customHeight="1" spans="1:2">
      <c r="A1014" s="458" t="s">
        <v>214</v>
      </c>
      <c r="B1014" s="344"/>
    </row>
    <row r="1015" ht="15" customHeight="1" spans="1:2">
      <c r="A1015" s="458" t="s">
        <v>215</v>
      </c>
      <c r="B1015" s="344"/>
    </row>
    <row r="1016" ht="15" customHeight="1" spans="1:2">
      <c r="A1016" s="458" t="s">
        <v>959</v>
      </c>
      <c r="B1016" s="344"/>
    </row>
    <row r="1017" ht="15" customHeight="1" spans="1:2">
      <c r="A1017" s="458" t="s">
        <v>960</v>
      </c>
      <c r="B1017" s="344"/>
    </row>
    <row r="1018" ht="15" customHeight="1" spans="1:2">
      <c r="A1018" s="458" t="s">
        <v>961</v>
      </c>
      <c r="B1018" s="344"/>
    </row>
    <row r="1019" ht="15" customHeight="1" spans="1:2">
      <c r="A1019" s="458" t="s">
        <v>962</v>
      </c>
      <c r="B1019" s="344"/>
    </row>
    <row r="1020" ht="15" customHeight="1" spans="1:2">
      <c r="A1020" s="458" t="s">
        <v>963</v>
      </c>
      <c r="B1020" s="344">
        <v>0</v>
      </c>
    </row>
    <row r="1021" ht="15" customHeight="1" spans="1:2">
      <c r="A1021" s="458" t="s">
        <v>964</v>
      </c>
      <c r="B1021" s="344"/>
    </row>
    <row r="1022" ht="15" customHeight="1" spans="1:2">
      <c r="A1022" s="458" t="s">
        <v>965</v>
      </c>
      <c r="B1022" s="344"/>
    </row>
    <row r="1023" ht="15" customHeight="1" spans="1:2">
      <c r="A1023" s="458" t="s">
        <v>966</v>
      </c>
      <c r="B1023" s="344"/>
    </row>
    <row r="1024" ht="15" customHeight="1" spans="1:2">
      <c r="A1024" s="458" t="s">
        <v>967</v>
      </c>
      <c r="B1024" s="344"/>
    </row>
    <row r="1025" ht="15" customHeight="1" spans="1:2">
      <c r="A1025" s="458" t="s">
        <v>968</v>
      </c>
      <c r="B1025" s="344"/>
    </row>
    <row r="1026" ht="15" customHeight="1" spans="1:2">
      <c r="A1026" s="460" t="s">
        <v>147</v>
      </c>
      <c r="B1026" s="455">
        <f>B1027+B1037+B1043</f>
        <v>161</v>
      </c>
    </row>
    <row r="1027" ht="15" customHeight="1" spans="1:2">
      <c r="A1027" s="458" t="s">
        <v>969</v>
      </c>
      <c r="B1027" s="455">
        <f>SUM(B1028:B1036)</f>
        <v>161</v>
      </c>
    </row>
    <row r="1028" ht="15" customHeight="1" spans="1:2">
      <c r="A1028" s="458" t="s">
        <v>213</v>
      </c>
      <c r="B1028" s="344">
        <v>157</v>
      </c>
    </row>
    <row r="1029" ht="15" customHeight="1" spans="1:2">
      <c r="A1029" s="458" t="s">
        <v>214</v>
      </c>
      <c r="B1029" s="344"/>
    </row>
    <row r="1030" ht="15" customHeight="1" spans="1:2">
      <c r="A1030" s="458" t="s">
        <v>215</v>
      </c>
      <c r="B1030" s="344"/>
    </row>
    <row r="1031" ht="15" customHeight="1" spans="1:2">
      <c r="A1031" s="458" t="s">
        <v>970</v>
      </c>
      <c r="B1031" s="344"/>
    </row>
    <row r="1032" ht="15" customHeight="1" spans="1:2">
      <c r="A1032" s="458" t="s">
        <v>971</v>
      </c>
      <c r="B1032" s="344"/>
    </row>
    <row r="1033" ht="15" customHeight="1" spans="1:2">
      <c r="A1033" s="458" t="s">
        <v>972</v>
      </c>
      <c r="B1033" s="344"/>
    </row>
    <row r="1034" ht="15" customHeight="1" spans="1:2">
      <c r="A1034" s="458" t="s">
        <v>973</v>
      </c>
      <c r="B1034" s="344"/>
    </row>
    <row r="1035" ht="15" customHeight="1" spans="1:2">
      <c r="A1035" s="458" t="s">
        <v>222</v>
      </c>
      <c r="B1035" s="344"/>
    </row>
    <row r="1036" ht="15" customHeight="1" spans="1:2">
      <c r="A1036" s="458" t="s">
        <v>974</v>
      </c>
      <c r="B1036" s="344">
        <v>4</v>
      </c>
    </row>
    <row r="1037" ht="15" customHeight="1" spans="1:2">
      <c r="A1037" s="458" t="s">
        <v>975</v>
      </c>
      <c r="B1037" s="344">
        <v>0</v>
      </c>
    </row>
    <row r="1038" ht="15" customHeight="1" spans="1:2">
      <c r="A1038" s="458" t="s">
        <v>213</v>
      </c>
      <c r="B1038" s="344"/>
    </row>
    <row r="1039" ht="15" customHeight="1" spans="1:2">
      <c r="A1039" s="458" t="s">
        <v>214</v>
      </c>
      <c r="B1039" s="344"/>
    </row>
    <row r="1040" ht="15" customHeight="1" spans="1:2">
      <c r="A1040" s="458" t="s">
        <v>215</v>
      </c>
      <c r="B1040" s="344"/>
    </row>
    <row r="1041" ht="15" customHeight="1" spans="1:2">
      <c r="A1041" s="458" t="s">
        <v>976</v>
      </c>
      <c r="B1041" s="344"/>
    </row>
    <row r="1042" ht="15" customHeight="1" spans="1:2">
      <c r="A1042" s="458" t="s">
        <v>977</v>
      </c>
      <c r="B1042" s="344"/>
    </row>
    <row r="1043" ht="15" customHeight="1" spans="1:2">
      <c r="A1043" s="458" t="s">
        <v>978</v>
      </c>
      <c r="B1043" s="344">
        <v>0</v>
      </c>
    </row>
    <row r="1044" ht="15" customHeight="1" spans="1:2">
      <c r="A1044" s="458" t="s">
        <v>979</v>
      </c>
      <c r="B1044" s="344"/>
    </row>
    <row r="1045" ht="15" customHeight="1" spans="1:2">
      <c r="A1045" s="458" t="s">
        <v>980</v>
      </c>
      <c r="B1045" s="344"/>
    </row>
    <row r="1046" ht="15" customHeight="1" spans="1:2">
      <c r="A1046" s="460" t="s">
        <v>148</v>
      </c>
      <c r="B1046" s="455">
        <v>0</v>
      </c>
    </row>
    <row r="1047" ht="15" customHeight="1" spans="1:2">
      <c r="A1047" s="458" t="s">
        <v>981</v>
      </c>
      <c r="B1047" s="455">
        <v>0</v>
      </c>
    </row>
    <row r="1048" ht="15" customHeight="1" spans="1:2">
      <c r="A1048" s="458" t="s">
        <v>213</v>
      </c>
      <c r="B1048" s="344"/>
    </row>
    <row r="1049" ht="15" customHeight="1" spans="1:2">
      <c r="A1049" s="458" t="s">
        <v>214</v>
      </c>
      <c r="B1049" s="344"/>
    </row>
    <row r="1050" ht="15" customHeight="1" spans="1:2">
      <c r="A1050" s="458" t="s">
        <v>215</v>
      </c>
      <c r="B1050" s="344"/>
    </row>
    <row r="1051" ht="15" customHeight="1" spans="1:2">
      <c r="A1051" s="458" t="s">
        <v>982</v>
      </c>
      <c r="B1051" s="344"/>
    </row>
    <row r="1052" ht="15" customHeight="1" spans="1:2">
      <c r="A1052" s="458" t="s">
        <v>222</v>
      </c>
      <c r="B1052" s="344"/>
    </row>
    <row r="1053" ht="15" customHeight="1" spans="1:2">
      <c r="A1053" s="458" t="s">
        <v>983</v>
      </c>
      <c r="B1053" s="344"/>
    </row>
    <row r="1054" ht="15" customHeight="1" spans="1:2">
      <c r="A1054" s="458" t="s">
        <v>984</v>
      </c>
      <c r="B1054" s="344">
        <v>0</v>
      </c>
    </row>
    <row r="1055" ht="15" customHeight="1" spans="1:2">
      <c r="A1055" s="458" t="s">
        <v>985</v>
      </c>
      <c r="B1055" s="344"/>
    </row>
    <row r="1056" ht="15" customHeight="1" spans="1:2">
      <c r="A1056" s="458" t="s">
        <v>986</v>
      </c>
      <c r="B1056" s="344"/>
    </row>
    <row r="1057" ht="15" customHeight="1" spans="1:2">
      <c r="A1057" s="458" t="s">
        <v>987</v>
      </c>
      <c r="B1057" s="344"/>
    </row>
    <row r="1058" ht="15" customHeight="1" spans="1:2">
      <c r="A1058" s="458" t="s">
        <v>988</v>
      </c>
      <c r="B1058" s="344"/>
    </row>
    <row r="1059" ht="15" customHeight="1" spans="1:2">
      <c r="A1059" s="458" t="s">
        <v>989</v>
      </c>
      <c r="B1059" s="344"/>
    </row>
    <row r="1060" ht="15" customHeight="1" spans="1:2">
      <c r="A1060" s="458" t="s">
        <v>990</v>
      </c>
      <c r="B1060" s="344"/>
    </row>
    <row r="1061" ht="15" customHeight="1" spans="1:2">
      <c r="A1061" s="458" t="s">
        <v>991</v>
      </c>
      <c r="B1061" s="344"/>
    </row>
    <row r="1062" ht="15" customHeight="1" spans="1:2">
      <c r="A1062" s="458" t="s">
        <v>992</v>
      </c>
      <c r="B1062" s="344"/>
    </row>
    <row r="1063" ht="15" customHeight="1" spans="1:2">
      <c r="A1063" s="458" t="s">
        <v>993</v>
      </c>
      <c r="B1063" s="344"/>
    </row>
    <row r="1064" ht="15" customHeight="1" spans="1:2">
      <c r="A1064" s="458" t="s">
        <v>994</v>
      </c>
      <c r="B1064" s="344">
        <v>0</v>
      </c>
    </row>
    <row r="1065" ht="15" customHeight="1" spans="1:2">
      <c r="A1065" s="458" t="s">
        <v>995</v>
      </c>
      <c r="B1065" s="344"/>
    </row>
    <row r="1066" ht="15" customHeight="1" spans="1:2">
      <c r="A1066" s="458" t="s">
        <v>996</v>
      </c>
      <c r="B1066" s="344"/>
    </row>
    <row r="1067" ht="15" customHeight="1" spans="1:2">
      <c r="A1067" s="458" t="s">
        <v>997</v>
      </c>
      <c r="B1067" s="344"/>
    </row>
    <row r="1068" ht="15" customHeight="1" spans="1:2">
      <c r="A1068" s="458" t="s">
        <v>998</v>
      </c>
      <c r="B1068" s="344"/>
    </row>
    <row r="1069" ht="15" customHeight="1" spans="1:2">
      <c r="A1069" s="458" t="s">
        <v>999</v>
      </c>
      <c r="B1069" s="344"/>
    </row>
    <row r="1070" ht="15" customHeight="1" spans="1:2">
      <c r="A1070" s="458" t="s">
        <v>1000</v>
      </c>
      <c r="B1070" s="344">
        <v>0</v>
      </c>
    </row>
    <row r="1071" ht="15" customHeight="1" spans="1:2">
      <c r="A1071" s="458" t="s">
        <v>1001</v>
      </c>
      <c r="B1071" s="344"/>
    </row>
    <row r="1072" ht="15" customHeight="1" spans="1:2">
      <c r="A1072" s="458" t="s">
        <v>1002</v>
      </c>
      <c r="B1072" s="344"/>
    </row>
    <row r="1073" ht="15" customHeight="1" spans="1:2">
      <c r="A1073" s="458" t="s">
        <v>1003</v>
      </c>
      <c r="B1073" s="344">
        <v>0</v>
      </c>
    </row>
    <row r="1074" ht="15" customHeight="1" spans="1:2">
      <c r="A1074" s="458" t="s">
        <v>1004</v>
      </c>
      <c r="B1074" s="344"/>
    </row>
    <row r="1075" ht="15" customHeight="1" spans="1:2">
      <c r="A1075" s="458" t="s">
        <v>1005</v>
      </c>
      <c r="B1075" s="344"/>
    </row>
    <row r="1076" ht="15" customHeight="1" spans="1:2">
      <c r="A1076" s="460" t="s">
        <v>149</v>
      </c>
      <c r="B1076" s="344">
        <v>0</v>
      </c>
    </row>
    <row r="1077" ht="15" customHeight="1" spans="1:2">
      <c r="A1077" s="458" t="s">
        <v>1006</v>
      </c>
      <c r="B1077" s="344"/>
    </row>
    <row r="1078" ht="15" customHeight="1" spans="1:2">
      <c r="A1078" s="458" t="s">
        <v>1007</v>
      </c>
      <c r="B1078" s="344"/>
    </row>
    <row r="1079" ht="15" customHeight="1" spans="1:2">
      <c r="A1079" s="458" t="s">
        <v>1008</v>
      </c>
      <c r="B1079" s="344"/>
    </row>
    <row r="1080" ht="15" customHeight="1" spans="1:2">
      <c r="A1080" s="458" t="s">
        <v>1009</v>
      </c>
      <c r="B1080" s="344"/>
    </row>
    <row r="1081" ht="15" customHeight="1" spans="1:2">
      <c r="A1081" s="458" t="s">
        <v>1010</v>
      </c>
      <c r="B1081" s="344"/>
    </row>
    <row r="1082" ht="15" customHeight="1" spans="1:2">
      <c r="A1082" s="458" t="s">
        <v>1011</v>
      </c>
      <c r="B1082" s="344"/>
    </row>
    <row r="1083" ht="15" customHeight="1" spans="1:2">
      <c r="A1083" s="458" t="s">
        <v>1012</v>
      </c>
      <c r="B1083" s="344"/>
    </row>
    <row r="1084" ht="15" customHeight="1" spans="1:2">
      <c r="A1084" s="458" t="s">
        <v>1013</v>
      </c>
      <c r="B1084" s="344"/>
    </row>
    <row r="1085" ht="15" customHeight="1" spans="1:2">
      <c r="A1085" s="458" t="s">
        <v>1014</v>
      </c>
      <c r="B1085" s="344"/>
    </row>
    <row r="1086" ht="15" customHeight="1" spans="1:2">
      <c r="A1086" s="460" t="s">
        <v>150</v>
      </c>
      <c r="B1086" s="455">
        <f>B1087+B1114+B1129</f>
        <v>601</v>
      </c>
    </row>
    <row r="1087" ht="15" customHeight="1" spans="1:2">
      <c r="A1087" s="458" t="s">
        <v>1015</v>
      </c>
      <c r="B1087" s="455">
        <f>SUM(B1088:B1113)</f>
        <v>498</v>
      </c>
    </row>
    <row r="1088" ht="15" customHeight="1" spans="1:2">
      <c r="A1088" s="458" t="s">
        <v>213</v>
      </c>
      <c r="B1088" s="344">
        <v>193</v>
      </c>
    </row>
    <row r="1089" ht="15" customHeight="1" spans="1:2">
      <c r="A1089" s="458" t="s">
        <v>214</v>
      </c>
      <c r="B1089" s="344"/>
    </row>
    <row r="1090" ht="15" customHeight="1" spans="1:2">
      <c r="A1090" s="458" t="s">
        <v>215</v>
      </c>
      <c r="B1090" s="344"/>
    </row>
    <row r="1091" ht="15" customHeight="1" spans="1:2">
      <c r="A1091" s="458" t="s">
        <v>1016</v>
      </c>
      <c r="B1091" s="344"/>
    </row>
    <row r="1092" ht="15" customHeight="1" spans="1:2">
      <c r="A1092" s="458" t="s">
        <v>1017</v>
      </c>
      <c r="B1092" s="344">
        <v>98</v>
      </c>
    </row>
    <row r="1093" ht="15" customHeight="1" spans="1:2">
      <c r="A1093" s="458" t="s">
        <v>1018</v>
      </c>
      <c r="B1093" s="344"/>
    </row>
    <row r="1094" ht="15" customHeight="1" spans="1:2">
      <c r="A1094" s="458" t="s">
        <v>1019</v>
      </c>
      <c r="B1094" s="344"/>
    </row>
    <row r="1095" ht="15" customHeight="1" spans="1:2">
      <c r="A1095" s="458" t="s">
        <v>1020</v>
      </c>
      <c r="B1095" s="344"/>
    </row>
    <row r="1096" ht="15" customHeight="1" spans="1:2">
      <c r="A1096" s="458" t="s">
        <v>1021</v>
      </c>
      <c r="B1096" s="344"/>
    </row>
    <row r="1097" ht="15" customHeight="1" spans="1:2">
      <c r="A1097" s="458" t="s">
        <v>1022</v>
      </c>
      <c r="B1097" s="344"/>
    </row>
    <row r="1098" ht="15" customHeight="1" spans="1:2">
      <c r="A1098" s="458" t="s">
        <v>1023</v>
      </c>
      <c r="B1098" s="344"/>
    </row>
    <row r="1099" ht="15" customHeight="1" spans="1:2">
      <c r="A1099" s="458" t="s">
        <v>1024</v>
      </c>
      <c r="B1099" s="344"/>
    </row>
    <row r="1100" ht="15" customHeight="1" spans="1:2">
      <c r="A1100" s="458" t="s">
        <v>1025</v>
      </c>
      <c r="B1100" s="344"/>
    </row>
    <row r="1101" ht="15" customHeight="1" spans="1:2">
      <c r="A1101" s="458" t="s">
        <v>1026</v>
      </c>
      <c r="B1101" s="344"/>
    </row>
    <row r="1102" ht="15" customHeight="1" spans="1:2">
      <c r="A1102" s="458" t="s">
        <v>1027</v>
      </c>
      <c r="B1102" s="344"/>
    </row>
    <row r="1103" ht="15" customHeight="1" spans="1:2">
      <c r="A1103" s="458" t="s">
        <v>1028</v>
      </c>
      <c r="B1103" s="344"/>
    </row>
    <row r="1104" ht="15" customHeight="1" spans="1:2">
      <c r="A1104" s="458" t="s">
        <v>1029</v>
      </c>
      <c r="B1104" s="344"/>
    </row>
    <row r="1105" ht="15" customHeight="1" spans="1:2">
      <c r="A1105" s="458" t="s">
        <v>1030</v>
      </c>
      <c r="B1105" s="344"/>
    </row>
    <row r="1106" ht="15" customHeight="1" spans="1:2">
      <c r="A1106" s="458" t="s">
        <v>1031</v>
      </c>
      <c r="B1106" s="344"/>
    </row>
    <row r="1107" ht="15" customHeight="1" spans="1:2">
      <c r="A1107" s="458" t="s">
        <v>1032</v>
      </c>
      <c r="B1107" s="344"/>
    </row>
    <row r="1108" ht="15" customHeight="1" spans="1:2">
      <c r="A1108" s="458" t="s">
        <v>1033</v>
      </c>
      <c r="B1108" s="344"/>
    </row>
    <row r="1109" ht="15" customHeight="1" spans="1:2">
      <c r="A1109" s="458" t="s">
        <v>1034</v>
      </c>
      <c r="B1109" s="344"/>
    </row>
    <row r="1110" ht="15" customHeight="1" spans="1:2">
      <c r="A1110" s="458" t="s">
        <v>1035</v>
      </c>
      <c r="B1110" s="344"/>
    </row>
    <row r="1111" ht="15" customHeight="1" spans="1:2">
      <c r="A1111" s="458" t="s">
        <v>1036</v>
      </c>
      <c r="B1111" s="344"/>
    </row>
    <row r="1112" ht="15" customHeight="1" spans="1:2">
      <c r="A1112" s="458" t="s">
        <v>222</v>
      </c>
      <c r="B1112" s="344">
        <v>166</v>
      </c>
    </row>
    <row r="1113" ht="15" customHeight="1" spans="1:2">
      <c r="A1113" s="458" t="s">
        <v>1037</v>
      </c>
      <c r="B1113" s="344">
        <v>41</v>
      </c>
    </row>
    <row r="1114" ht="15" customHeight="1" spans="1:2">
      <c r="A1114" s="458" t="s">
        <v>1038</v>
      </c>
      <c r="B1114" s="455">
        <f>SUM(B1115:B1128)</f>
        <v>103</v>
      </c>
    </row>
    <row r="1115" ht="15" customHeight="1" spans="1:2">
      <c r="A1115" s="458" t="s">
        <v>213</v>
      </c>
      <c r="B1115" s="344"/>
    </row>
    <row r="1116" ht="15" customHeight="1" spans="1:2">
      <c r="A1116" s="458" t="s">
        <v>214</v>
      </c>
      <c r="B1116" s="344"/>
    </row>
    <row r="1117" ht="15" customHeight="1" spans="1:2">
      <c r="A1117" s="458" t="s">
        <v>215</v>
      </c>
      <c r="B1117" s="344"/>
    </row>
    <row r="1118" ht="15" customHeight="1" spans="1:2">
      <c r="A1118" s="458" t="s">
        <v>1039</v>
      </c>
      <c r="B1118" s="344"/>
    </row>
    <row r="1119" ht="15" customHeight="1" spans="1:2">
      <c r="A1119" s="458" t="s">
        <v>1040</v>
      </c>
      <c r="B1119" s="344"/>
    </row>
    <row r="1120" ht="15" customHeight="1" spans="1:2">
      <c r="A1120" s="458" t="s">
        <v>1041</v>
      </c>
      <c r="B1120" s="344"/>
    </row>
    <row r="1121" ht="15" customHeight="1" spans="1:2">
      <c r="A1121" s="458" t="s">
        <v>1042</v>
      </c>
      <c r="B1121" s="344">
        <v>8</v>
      </c>
    </row>
    <row r="1122" ht="15" customHeight="1" spans="1:2">
      <c r="A1122" s="458" t="s">
        <v>1043</v>
      </c>
      <c r="B1122" s="344">
        <v>95</v>
      </c>
    </row>
    <row r="1123" ht="15" customHeight="1" spans="1:2">
      <c r="A1123" s="458" t="s">
        <v>1044</v>
      </c>
      <c r="B1123" s="344"/>
    </row>
    <row r="1124" ht="15" customHeight="1" spans="1:2">
      <c r="A1124" s="458" t="s">
        <v>1045</v>
      </c>
      <c r="B1124" s="344"/>
    </row>
    <row r="1125" ht="15" customHeight="1" spans="1:2">
      <c r="A1125" s="458" t="s">
        <v>1046</v>
      </c>
      <c r="B1125" s="344"/>
    </row>
    <row r="1126" ht="15" customHeight="1" spans="1:2">
      <c r="A1126" s="458" t="s">
        <v>1047</v>
      </c>
      <c r="B1126" s="344"/>
    </row>
    <row r="1127" ht="15" customHeight="1" spans="1:2">
      <c r="A1127" s="458" t="s">
        <v>1048</v>
      </c>
      <c r="B1127" s="344"/>
    </row>
    <row r="1128" ht="15" customHeight="1" spans="1:2">
      <c r="A1128" s="458" t="s">
        <v>1049</v>
      </c>
      <c r="B1128" s="344"/>
    </row>
    <row r="1129" ht="15" customHeight="1" spans="1:2">
      <c r="A1129" s="458" t="s">
        <v>1050</v>
      </c>
      <c r="B1129" s="344">
        <v>0</v>
      </c>
    </row>
    <row r="1130" ht="15" customHeight="1" spans="1:2">
      <c r="A1130" s="460" t="s">
        <v>151</v>
      </c>
      <c r="B1130" s="455">
        <f>B1131+B1142+B1146</f>
        <v>6060</v>
      </c>
    </row>
    <row r="1131" ht="15" customHeight="1" spans="1:2">
      <c r="A1131" s="458" t="s">
        <v>1051</v>
      </c>
      <c r="B1131" s="455">
        <f>SUM(B1132:B1141)</f>
        <v>0</v>
      </c>
    </row>
    <row r="1132" ht="15" customHeight="1" spans="1:2">
      <c r="A1132" s="458" t="s">
        <v>1052</v>
      </c>
      <c r="B1132" s="344"/>
    </row>
    <row r="1133" ht="15" customHeight="1" spans="1:2">
      <c r="A1133" s="458" t="s">
        <v>1053</v>
      </c>
      <c r="B1133" s="344"/>
    </row>
    <row r="1134" ht="15" customHeight="1" spans="1:2">
      <c r="A1134" s="458" t="s">
        <v>1054</v>
      </c>
      <c r="B1134" s="344"/>
    </row>
    <row r="1135" ht="15" customHeight="1" spans="1:2">
      <c r="A1135" s="458" t="s">
        <v>1055</v>
      </c>
      <c r="B1135" s="344"/>
    </row>
    <row r="1136" ht="15" customHeight="1" spans="1:2">
      <c r="A1136" s="458" t="s">
        <v>1056</v>
      </c>
      <c r="B1136" s="344"/>
    </row>
    <row r="1137" ht="15" customHeight="1" spans="1:2">
      <c r="A1137" s="458" t="s">
        <v>1057</v>
      </c>
      <c r="B1137" s="344"/>
    </row>
    <row r="1138" ht="15" customHeight="1" spans="1:2">
      <c r="A1138" s="458" t="s">
        <v>1058</v>
      </c>
      <c r="B1138" s="344"/>
    </row>
    <row r="1139" ht="15" customHeight="1" spans="1:2">
      <c r="A1139" s="458" t="s">
        <v>1059</v>
      </c>
      <c r="B1139" s="344"/>
    </row>
    <row r="1140" ht="15" customHeight="1" spans="1:2">
      <c r="A1140" s="458" t="s">
        <v>1060</v>
      </c>
      <c r="B1140" s="344"/>
    </row>
    <row r="1141" ht="15" customHeight="1" spans="1:2">
      <c r="A1141" s="458" t="s">
        <v>1061</v>
      </c>
      <c r="B1141" s="344"/>
    </row>
    <row r="1142" ht="15" customHeight="1" spans="1:2">
      <c r="A1142" s="458" t="s">
        <v>1062</v>
      </c>
      <c r="B1142" s="455">
        <f>SUM(B1143:B1145)</f>
        <v>6060</v>
      </c>
    </row>
    <row r="1143" ht="15" customHeight="1" spans="1:2">
      <c r="A1143" s="458" t="s">
        <v>1063</v>
      </c>
      <c r="B1143" s="344">
        <v>6060</v>
      </c>
    </row>
    <row r="1144" ht="15" customHeight="1" spans="1:2">
      <c r="A1144" s="458" t="s">
        <v>1064</v>
      </c>
      <c r="B1144" s="344"/>
    </row>
    <row r="1145" ht="15" customHeight="1" spans="1:2">
      <c r="A1145" s="458" t="s">
        <v>1065</v>
      </c>
      <c r="B1145" s="344"/>
    </row>
    <row r="1146" ht="15" customHeight="1" spans="1:2">
      <c r="A1146" s="458" t="s">
        <v>1066</v>
      </c>
      <c r="B1146" s="344">
        <v>0</v>
      </c>
    </row>
    <row r="1147" ht="15" customHeight="1" spans="1:2">
      <c r="A1147" s="458" t="s">
        <v>1067</v>
      </c>
      <c r="B1147" s="344"/>
    </row>
    <row r="1148" ht="15" customHeight="1" spans="1:2">
      <c r="A1148" s="458" t="s">
        <v>1068</v>
      </c>
      <c r="B1148" s="344"/>
    </row>
    <row r="1149" ht="15" customHeight="1" spans="1:2">
      <c r="A1149" s="458" t="s">
        <v>1069</v>
      </c>
      <c r="B1149" s="344"/>
    </row>
    <row r="1150" ht="15" customHeight="1" spans="1:2">
      <c r="A1150" s="460" t="s">
        <v>152</v>
      </c>
      <c r="B1150" s="455">
        <f>B1151+B1169+B1175+B1181</f>
        <v>280</v>
      </c>
    </row>
    <row r="1151" ht="15" customHeight="1" spans="1:2">
      <c r="A1151" s="458" t="s">
        <v>1070</v>
      </c>
      <c r="B1151" s="455">
        <f>SUM(B1152:B1168)</f>
        <v>174</v>
      </c>
    </row>
    <row r="1152" ht="15" customHeight="1" spans="1:2">
      <c r="A1152" s="458" t="s">
        <v>213</v>
      </c>
      <c r="B1152" s="344">
        <v>173</v>
      </c>
    </row>
    <row r="1153" ht="15" customHeight="1" spans="1:2">
      <c r="A1153" s="458" t="s">
        <v>214</v>
      </c>
      <c r="B1153" s="344">
        <v>1</v>
      </c>
    </row>
    <row r="1154" ht="15" customHeight="1" spans="1:2">
      <c r="A1154" s="458" t="s">
        <v>215</v>
      </c>
      <c r="B1154" s="344"/>
    </row>
    <row r="1155" ht="15" customHeight="1" spans="1:2">
      <c r="A1155" s="458" t="s">
        <v>1071</v>
      </c>
      <c r="B1155" s="344"/>
    </row>
    <row r="1156" ht="15" customHeight="1" spans="1:2">
      <c r="A1156" s="458" t="s">
        <v>1072</v>
      </c>
      <c r="B1156" s="344"/>
    </row>
    <row r="1157" ht="15" customHeight="1" spans="1:2">
      <c r="A1157" s="458" t="s">
        <v>1073</v>
      </c>
      <c r="B1157" s="344"/>
    </row>
    <row r="1158" ht="15" customHeight="1" spans="1:2">
      <c r="A1158" s="458" t="s">
        <v>1074</v>
      </c>
      <c r="B1158" s="344"/>
    </row>
    <row r="1159" ht="15" customHeight="1" spans="1:2">
      <c r="A1159" s="458" t="s">
        <v>1075</v>
      </c>
      <c r="B1159" s="344"/>
    </row>
    <row r="1160" ht="15" customHeight="1" spans="1:2">
      <c r="A1160" s="458" t="s">
        <v>1076</v>
      </c>
      <c r="B1160" s="344"/>
    </row>
    <row r="1161" ht="15" customHeight="1" spans="1:2">
      <c r="A1161" s="458" t="s">
        <v>1077</v>
      </c>
      <c r="B1161" s="344"/>
    </row>
    <row r="1162" ht="15" customHeight="1" spans="1:2">
      <c r="A1162" s="458" t="s">
        <v>1078</v>
      </c>
      <c r="B1162" s="344"/>
    </row>
    <row r="1163" ht="15" customHeight="1" spans="1:2">
      <c r="A1163" s="458" t="s">
        <v>1079</v>
      </c>
      <c r="B1163" s="344"/>
    </row>
    <row r="1164" ht="15" customHeight="1" spans="1:2">
      <c r="A1164" s="458" t="s">
        <v>1080</v>
      </c>
      <c r="B1164" s="344"/>
    </row>
    <row r="1165" ht="15" customHeight="1" spans="1:2">
      <c r="A1165" s="458" t="s">
        <v>1081</v>
      </c>
      <c r="B1165" s="344"/>
    </row>
    <row r="1166" ht="15" customHeight="1" spans="1:2">
      <c r="A1166" s="458" t="s">
        <v>1082</v>
      </c>
      <c r="B1166" s="344"/>
    </row>
    <row r="1167" ht="15" customHeight="1" spans="1:2">
      <c r="A1167" s="458" t="s">
        <v>222</v>
      </c>
      <c r="B1167" s="344"/>
    </row>
    <row r="1168" ht="15" customHeight="1" spans="1:2">
      <c r="A1168" s="458" t="s">
        <v>1083</v>
      </c>
      <c r="B1168" s="344"/>
    </row>
    <row r="1169" ht="15" customHeight="1" spans="1:2">
      <c r="A1169" s="458" t="s">
        <v>1084</v>
      </c>
      <c r="B1169" s="344">
        <v>0</v>
      </c>
    </row>
    <row r="1170" ht="15" customHeight="1" spans="1:2">
      <c r="A1170" s="458" t="s">
        <v>1085</v>
      </c>
      <c r="B1170" s="344"/>
    </row>
    <row r="1171" ht="15" customHeight="1" spans="1:2">
      <c r="A1171" s="458" t="s">
        <v>1086</v>
      </c>
      <c r="B1171" s="344"/>
    </row>
    <row r="1172" ht="15" customHeight="1" spans="1:2">
      <c r="A1172" s="458" t="s">
        <v>1087</v>
      </c>
      <c r="B1172" s="344"/>
    </row>
    <row r="1173" ht="15" customHeight="1" spans="1:2">
      <c r="A1173" s="458" t="s">
        <v>1088</v>
      </c>
      <c r="B1173" s="344"/>
    </row>
    <row r="1174" ht="15" customHeight="1" spans="1:2">
      <c r="A1174" s="458" t="s">
        <v>1089</v>
      </c>
      <c r="B1174" s="344"/>
    </row>
    <row r="1175" ht="15" customHeight="1" spans="1:2">
      <c r="A1175" s="458" t="s">
        <v>1090</v>
      </c>
      <c r="B1175" s="455">
        <f>SUM(B1176:B1180)</f>
        <v>106</v>
      </c>
    </row>
    <row r="1176" ht="15" customHeight="1" spans="1:2">
      <c r="A1176" s="458" t="s">
        <v>1091</v>
      </c>
      <c r="B1176" s="344">
        <v>93</v>
      </c>
    </row>
    <row r="1177" ht="15" customHeight="1" spans="1:2">
      <c r="A1177" s="458" t="s">
        <v>1092</v>
      </c>
      <c r="B1177" s="344"/>
    </row>
    <row r="1178" ht="15" customHeight="1" spans="1:2">
      <c r="A1178" s="458" t="s">
        <v>1093</v>
      </c>
      <c r="B1178" s="344"/>
    </row>
    <row r="1179" ht="15" customHeight="1" spans="1:2">
      <c r="A1179" s="458" t="s">
        <v>1094</v>
      </c>
      <c r="B1179" s="344"/>
    </row>
    <row r="1180" ht="15" customHeight="1" spans="1:2">
      <c r="A1180" s="458" t="s">
        <v>1095</v>
      </c>
      <c r="B1180" s="344">
        <v>13</v>
      </c>
    </row>
    <row r="1181" ht="15" customHeight="1" spans="1:2">
      <c r="A1181" s="458" t="s">
        <v>1096</v>
      </c>
      <c r="B1181" s="344">
        <f>SUM(B1182:B1193)</f>
        <v>0</v>
      </c>
    </row>
    <row r="1182" ht="15" customHeight="1" spans="1:2">
      <c r="A1182" s="458" t="s">
        <v>1097</v>
      </c>
      <c r="B1182" s="344"/>
    </row>
    <row r="1183" ht="15" customHeight="1" spans="1:2">
      <c r="A1183" s="458" t="s">
        <v>1098</v>
      </c>
      <c r="B1183" s="344"/>
    </row>
    <row r="1184" ht="15" customHeight="1" spans="1:2">
      <c r="A1184" s="458" t="s">
        <v>1099</v>
      </c>
      <c r="B1184" s="344"/>
    </row>
    <row r="1185" ht="15" customHeight="1" spans="1:2">
      <c r="A1185" s="458" t="s">
        <v>1100</v>
      </c>
      <c r="B1185" s="344"/>
    </row>
    <row r="1186" ht="15" customHeight="1" spans="1:2">
      <c r="A1186" s="458" t="s">
        <v>1101</v>
      </c>
      <c r="B1186" s="344"/>
    </row>
    <row r="1187" ht="15" customHeight="1" spans="1:2">
      <c r="A1187" s="458" t="s">
        <v>1102</v>
      </c>
      <c r="B1187" s="344"/>
    </row>
    <row r="1188" ht="15" customHeight="1" spans="1:2">
      <c r="A1188" s="458" t="s">
        <v>1103</v>
      </c>
      <c r="B1188" s="344"/>
    </row>
    <row r="1189" ht="15" customHeight="1" spans="1:2">
      <c r="A1189" s="458" t="s">
        <v>1104</v>
      </c>
      <c r="B1189" s="344"/>
    </row>
    <row r="1190" ht="15" customHeight="1" spans="1:2">
      <c r="A1190" s="458" t="s">
        <v>1105</v>
      </c>
      <c r="B1190" s="344"/>
    </row>
    <row r="1191" ht="15" customHeight="1" spans="1:2">
      <c r="A1191" s="458" t="s">
        <v>1106</v>
      </c>
      <c r="B1191" s="344"/>
    </row>
    <row r="1192" ht="15" customHeight="1" spans="1:2">
      <c r="A1192" s="458" t="s">
        <v>1107</v>
      </c>
      <c r="B1192" s="344"/>
    </row>
    <row r="1193" ht="15" customHeight="1" spans="1:2">
      <c r="A1193" s="458" t="s">
        <v>1108</v>
      </c>
      <c r="B1193" s="344"/>
    </row>
    <row r="1194" ht="15" customHeight="1" spans="1:2">
      <c r="A1194" s="460" t="s">
        <v>153</v>
      </c>
      <c r="B1194" s="455">
        <f>B1195+B1206+B1212+B1225+B1229+B1233</f>
        <v>1650</v>
      </c>
    </row>
    <row r="1195" ht="15" customHeight="1" spans="1:2">
      <c r="A1195" s="458" t="s">
        <v>1109</v>
      </c>
      <c r="B1195" s="455">
        <f>SUM(B1196:B1205)</f>
        <v>674</v>
      </c>
    </row>
    <row r="1196" ht="15" customHeight="1" spans="1:2">
      <c r="A1196" s="458" t="s">
        <v>213</v>
      </c>
      <c r="B1196" s="344">
        <v>345</v>
      </c>
    </row>
    <row r="1197" ht="15" customHeight="1" spans="1:2">
      <c r="A1197" s="458" t="s">
        <v>214</v>
      </c>
      <c r="B1197" s="344"/>
    </row>
    <row r="1198" ht="15" customHeight="1" spans="1:2">
      <c r="A1198" s="458" t="s">
        <v>215</v>
      </c>
      <c r="B1198" s="344"/>
    </row>
    <row r="1199" ht="15" customHeight="1" spans="1:2">
      <c r="A1199" s="458" t="s">
        <v>1110</v>
      </c>
      <c r="B1199" s="344"/>
    </row>
    <row r="1200" ht="15" customHeight="1" spans="1:2">
      <c r="A1200" s="458" t="s">
        <v>1111</v>
      </c>
      <c r="B1200" s="344"/>
    </row>
    <row r="1201" ht="15" customHeight="1" spans="1:2">
      <c r="A1201" s="458" t="s">
        <v>1112</v>
      </c>
      <c r="B1201" s="344">
        <v>20</v>
      </c>
    </row>
    <row r="1202" ht="15" customHeight="1" spans="1:2">
      <c r="A1202" s="458" t="s">
        <v>1113</v>
      </c>
      <c r="B1202" s="344"/>
    </row>
    <row r="1203" ht="15" customHeight="1" spans="1:2">
      <c r="A1203" s="458" t="s">
        <v>1114</v>
      </c>
      <c r="B1203" s="344">
        <v>10</v>
      </c>
    </row>
    <row r="1204" ht="15" customHeight="1" spans="1:2">
      <c r="A1204" s="458" t="s">
        <v>222</v>
      </c>
      <c r="B1204" s="344">
        <v>299</v>
      </c>
    </row>
    <row r="1205" ht="15" customHeight="1" spans="1:2">
      <c r="A1205" s="458" t="s">
        <v>1115</v>
      </c>
      <c r="B1205" s="344"/>
    </row>
    <row r="1206" ht="15" customHeight="1" spans="1:2">
      <c r="A1206" s="458" t="s">
        <v>1116</v>
      </c>
      <c r="B1206" s="455">
        <f>SUM(B1207:B1211)</f>
        <v>976</v>
      </c>
    </row>
    <row r="1207" ht="15" customHeight="1" spans="1:2">
      <c r="A1207" s="458" t="s">
        <v>213</v>
      </c>
      <c r="B1207" s="344"/>
    </row>
    <row r="1208" ht="15" customHeight="1" spans="1:2">
      <c r="A1208" s="458" t="s">
        <v>524</v>
      </c>
      <c r="B1208" s="344"/>
    </row>
    <row r="1209" ht="15" customHeight="1" spans="1:2">
      <c r="A1209" s="458" t="s">
        <v>215</v>
      </c>
      <c r="B1209" s="344"/>
    </row>
    <row r="1210" ht="15" customHeight="1" spans="1:2">
      <c r="A1210" s="458" t="s">
        <v>1117</v>
      </c>
      <c r="B1210" s="344">
        <v>976</v>
      </c>
    </row>
    <row r="1211" ht="15" customHeight="1" spans="1:2">
      <c r="A1211" s="458" t="s">
        <v>1118</v>
      </c>
      <c r="B1211" s="344"/>
    </row>
    <row r="1212" ht="15" customHeight="1" spans="1:2">
      <c r="A1212" s="458" t="s">
        <v>1119</v>
      </c>
      <c r="B1212" s="344">
        <v>0</v>
      </c>
    </row>
    <row r="1213" ht="15" customHeight="1" spans="1:2">
      <c r="A1213" s="458" t="s">
        <v>213</v>
      </c>
      <c r="B1213" s="344"/>
    </row>
    <row r="1214" ht="15" customHeight="1" spans="1:2">
      <c r="A1214" s="458" t="s">
        <v>214</v>
      </c>
      <c r="B1214" s="344"/>
    </row>
    <row r="1215" ht="15" customHeight="1" spans="1:2">
      <c r="A1215" s="458" t="s">
        <v>215</v>
      </c>
      <c r="B1215" s="344"/>
    </row>
    <row r="1216" ht="15" customHeight="1" spans="1:2">
      <c r="A1216" s="458" t="s">
        <v>1120</v>
      </c>
      <c r="B1216" s="344"/>
    </row>
    <row r="1217" ht="15" customHeight="1" spans="1:2">
      <c r="A1217" s="458" t="s">
        <v>1121</v>
      </c>
      <c r="B1217" s="344"/>
    </row>
    <row r="1218" ht="15" customHeight="1" spans="1:2">
      <c r="A1218" s="458" t="s">
        <v>1122</v>
      </c>
      <c r="B1218" s="344"/>
    </row>
    <row r="1219" ht="15" customHeight="1" spans="1:2">
      <c r="A1219" s="458" t="s">
        <v>1123</v>
      </c>
      <c r="B1219" s="344"/>
    </row>
    <row r="1220" ht="15" customHeight="1" spans="1:2">
      <c r="A1220" s="458" t="s">
        <v>1124</v>
      </c>
      <c r="B1220" s="344"/>
    </row>
    <row r="1221" ht="15" customHeight="1" spans="1:2">
      <c r="A1221" s="458" t="s">
        <v>1125</v>
      </c>
      <c r="B1221" s="344"/>
    </row>
    <row r="1222" ht="15" customHeight="1" spans="1:2">
      <c r="A1222" s="458" t="s">
        <v>1126</v>
      </c>
      <c r="B1222" s="344"/>
    </row>
    <row r="1223" ht="15" customHeight="1" spans="1:2">
      <c r="A1223" s="458" t="s">
        <v>1127</v>
      </c>
      <c r="B1223" s="344"/>
    </row>
    <row r="1224" ht="15" customHeight="1" spans="1:2">
      <c r="A1224" s="458" t="s">
        <v>1128</v>
      </c>
      <c r="B1224" s="344"/>
    </row>
    <row r="1225" ht="15" customHeight="1" spans="1:2">
      <c r="A1225" s="458" t="s">
        <v>1129</v>
      </c>
      <c r="B1225" s="344">
        <v>0</v>
      </c>
    </row>
    <row r="1226" ht="15" customHeight="1" spans="1:2">
      <c r="A1226" s="458" t="s">
        <v>1130</v>
      </c>
      <c r="B1226" s="344"/>
    </row>
    <row r="1227" ht="15" customHeight="1" spans="1:2">
      <c r="A1227" s="458" t="s">
        <v>1131</v>
      </c>
      <c r="B1227" s="344"/>
    </row>
    <row r="1228" ht="15" customHeight="1" spans="1:2">
      <c r="A1228" s="458" t="s">
        <v>1132</v>
      </c>
      <c r="B1228" s="344"/>
    </row>
    <row r="1229" ht="15" customHeight="1" spans="1:2">
      <c r="A1229" s="458" t="s">
        <v>1133</v>
      </c>
      <c r="B1229" s="344">
        <v>0</v>
      </c>
    </row>
    <row r="1230" ht="15" customHeight="1" spans="1:2">
      <c r="A1230" s="458" t="s">
        <v>1134</v>
      </c>
      <c r="B1230" s="344"/>
    </row>
    <row r="1231" ht="15" customHeight="1" spans="1:2">
      <c r="A1231" s="458" t="s">
        <v>1135</v>
      </c>
      <c r="B1231" s="344"/>
    </row>
    <row r="1232" ht="15" customHeight="1" spans="1:2">
      <c r="A1232" s="458" t="s">
        <v>1136</v>
      </c>
      <c r="B1232" s="344"/>
    </row>
    <row r="1233" ht="15" customHeight="1" spans="1:2">
      <c r="A1233" s="458" t="s">
        <v>1137</v>
      </c>
      <c r="B1233" s="344">
        <v>0</v>
      </c>
    </row>
    <row r="1234" ht="15" customHeight="1" spans="1:2">
      <c r="A1234" s="460" t="s">
        <v>154</v>
      </c>
      <c r="B1234" s="455">
        <v>1128</v>
      </c>
    </row>
    <row r="1235" ht="15" customHeight="1" spans="1:2">
      <c r="A1235" s="460" t="s">
        <v>1138</v>
      </c>
      <c r="B1235" s="455">
        <f>SUM(B1236)</f>
        <v>597</v>
      </c>
    </row>
    <row r="1236" ht="15" customHeight="1" spans="1:2">
      <c r="A1236" s="458" t="s">
        <v>1139</v>
      </c>
      <c r="B1236" s="455">
        <f>SUM(B1237:B1240)</f>
        <v>597</v>
      </c>
    </row>
    <row r="1237" ht="15" customHeight="1" spans="1:2">
      <c r="A1237" s="458" t="s">
        <v>1140</v>
      </c>
      <c r="B1237" s="344">
        <v>597</v>
      </c>
    </row>
    <row r="1238" ht="15" customHeight="1" spans="1:2">
      <c r="A1238" s="458" t="s">
        <v>1141</v>
      </c>
      <c r="B1238" s="344"/>
    </row>
    <row r="1239" ht="15" customHeight="1" spans="1:2">
      <c r="A1239" s="458" t="s">
        <v>1142</v>
      </c>
      <c r="B1239" s="344"/>
    </row>
    <row r="1240" ht="15" customHeight="1" spans="1:2">
      <c r="A1240" s="458" t="s">
        <v>1143</v>
      </c>
      <c r="B1240" s="344"/>
    </row>
    <row r="1241" ht="15" customHeight="1" spans="1:2">
      <c r="A1241" s="460" t="s">
        <v>1144</v>
      </c>
      <c r="B1241" s="344">
        <v>0</v>
      </c>
    </row>
    <row r="1242" ht="15" customHeight="1" spans="1:2">
      <c r="A1242" s="458" t="s">
        <v>1145</v>
      </c>
      <c r="B1242" s="344">
        <v>0</v>
      </c>
    </row>
    <row r="1243" ht="15" customHeight="1" spans="1:2">
      <c r="A1243" s="460" t="s">
        <v>1146</v>
      </c>
      <c r="B1243" s="455">
        <f>SUM(B1244:B1245)</f>
        <v>1348</v>
      </c>
    </row>
    <row r="1244" ht="15" customHeight="1" spans="1:2">
      <c r="A1244" s="458" t="s">
        <v>1147</v>
      </c>
      <c r="B1244" s="344">
        <v>1348</v>
      </c>
    </row>
    <row r="1245" ht="15" customHeight="1" spans="1:2">
      <c r="A1245" s="458" t="s">
        <v>1014</v>
      </c>
      <c r="B1245" s="344">
        <v>0</v>
      </c>
    </row>
    <row r="1246" ht="15.6" spans="1:1">
      <c r="A1246" s="462"/>
    </row>
    <row r="1247" ht="15.6" spans="1:1">
      <c r="A1247" s="462"/>
    </row>
    <row r="1248" ht="15.6" spans="1:1">
      <c r="A1248" s="462"/>
    </row>
    <row r="1249" ht="15.6" spans="1:1">
      <c r="A1249" s="462"/>
    </row>
    <row r="1250" ht="15.6" spans="1:1">
      <c r="A1250" s="462"/>
    </row>
    <row r="1251" ht="15.6" spans="1:1">
      <c r="A1251" s="462"/>
    </row>
    <row r="1252" ht="15.6" spans="1:1">
      <c r="A1252" s="462"/>
    </row>
    <row r="1253" ht="15.6" spans="1:1">
      <c r="A1253" s="462"/>
    </row>
    <row r="1254" ht="15.6" spans="1:1">
      <c r="A1254" s="462"/>
    </row>
    <row r="1255" ht="15.6" spans="1:1">
      <c r="A1255" s="462"/>
    </row>
    <row r="1256" ht="15.6" spans="1:1">
      <c r="A1256" s="462"/>
    </row>
    <row r="1257" ht="15.6" spans="1:1">
      <c r="A1257" s="462"/>
    </row>
    <row r="1258" ht="15.6" spans="1:1">
      <c r="A1258" s="462"/>
    </row>
    <row r="1259" ht="15.6" spans="1:1">
      <c r="A1259" s="462"/>
    </row>
    <row r="1260" ht="15.6" spans="1:1">
      <c r="A1260" s="462"/>
    </row>
    <row r="1261" ht="15.6" spans="1:1">
      <c r="A1261" s="462"/>
    </row>
    <row r="1262" ht="15.6" spans="1:1">
      <c r="A1262" s="462"/>
    </row>
    <row r="1263" ht="15.6" spans="1:1">
      <c r="A1263" s="462"/>
    </row>
    <row r="1264" ht="15.6" spans="1:1">
      <c r="A1264" s="462"/>
    </row>
    <row r="1265" ht="15.6" spans="1:1">
      <c r="A1265" s="462"/>
    </row>
    <row r="1266" ht="15.6" spans="1:1">
      <c r="A1266" s="462"/>
    </row>
    <row r="1267" ht="15.6" spans="1:1">
      <c r="A1267" s="462"/>
    </row>
  </sheetData>
  <autoFilter ref="A4:B1245">
    <extLst/>
  </autoFilter>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colBreaks count="1" manualBreakCount="1">
    <brk id="2" max="65573"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91"/>
  <sheetViews>
    <sheetView showZeros="0" view="pageBreakPreview" zoomScaleNormal="100" zoomScaleSheetLayoutView="100" workbookViewId="0">
      <selection activeCell="B7" sqref="B7"/>
    </sheetView>
  </sheetViews>
  <sheetFormatPr defaultColWidth="9" defaultRowHeight="15.6"/>
  <cols>
    <col min="1" max="1" width="40.35" style="421" customWidth="1"/>
    <col min="2" max="2" width="15.625" style="421" customWidth="1"/>
    <col min="3" max="3" width="40.35" style="421" customWidth="1"/>
    <col min="4" max="4" width="15.625" style="421" customWidth="1"/>
    <col min="5" max="16384" width="9" style="421"/>
  </cols>
  <sheetData>
    <row r="1" s="415" customFormat="1" ht="24" customHeight="1" spans="1:242">
      <c r="A1" s="422" t="s">
        <v>17</v>
      </c>
      <c r="B1" s="423"/>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3"/>
      <c r="BN1" s="423"/>
      <c r="BO1" s="423"/>
      <c r="BP1" s="423"/>
      <c r="BQ1" s="423"/>
      <c r="BR1" s="423"/>
      <c r="BS1" s="423"/>
      <c r="BT1" s="423"/>
      <c r="BU1" s="423"/>
      <c r="BV1" s="423"/>
      <c r="BW1" s="423"/>
      <c r="BX1" s="423"/>
      <c r="BY1" s="423"/>
      <c r="BZ1" s="423"/>
      <c r="CA1" s="423"/>
      <c r="CB1" s="423"/>
      <c r="CC1" s="423"/>
      <c r="CD1" s="423"/>
      <c r="CE1" s="423"/>
      <c r="CF1" s="423"/>
      <c r="CG1" s="423"/>
      <c r="CH1" s="423"/>
      <c r="CI1" s="423"/>
      <c r="CJ1" s="423"/>
      <c r="CK1" s="423"/>
      <c r="CL1" s="423"/>
      <c r="CM1" s="423"/>
      <c r="CN1" s="423"/>
      <c r="CO1" s="423"/>
      <c r="CP1" s="423"/>
      <c r="CQ1" s="423"/>
      <c r="CR1" s="423"/>
      <c r="CS1" s="423"/>
      <c r="CT1" s="423"/>
      <c r="CU1" s="423"/>
      <c r="CV1" s="423"/>
      <c r="CW1" s="423"/>
      <c r="CX1" s="423"/>
      <c r="CY1" s="423"/>
      <c r="CZ1" s="423"/>
      <c r="DA1" s="423"/>
      <c r="DB1" s="423"/>
      <c r="DC1" s="423"/>
      <c r="DD1" s="423"/>
      <c r="DE1" s="423"/>
      <c r="DF1" s="423"/>
      <c r="DG1" s="423"/>
      <c r="DH1" s="423"/>
      <c r="DI1" s="423"/>
      <c r="DJ1" s="423"/>
      <c r="DK1" s="423"/>
      <c r="DL1" s="423"/>
      <c r="DM1" s="423"/>
      <c r="DN1" s="423"/>
      <c r="DO1" s="423"/>
      <c r="DP1" s="423"/>
      <c r="DQ1" s="423"/>
      <c r="DR1" s="423"/>
      <c r="DS1" s="423"/>
      <c r="DT1" s="423"/>
      <c r="DU1" s="423"/>
      <c r="DV1" s="423"/>
      <c r="DW1" s="423"/>
      <c r="DX1" s="423"/>
      <c r="DY1" s="423"/>
      <c r="DZ1" s="423"/>
      <c r="EA1" s="423"/>
      <c r="EB1" s="423"/>
      <c r="EC1" s="423"/>
      <c r="ED1" s="423"/>
      <c r="EE1" s="423"/>
      <c r="EF1" s="423"/>
      <c r="EG1" s="423"/>
      <c r="EH1" s="423"/>
      <c r="EI1" s="423"/>
      <c r="EJ1" s="423"/>
      <c r="EK1" s="423"/>
      <c r="EL1" s="423"/>
      <c r="EM1" s="423"/>
      <c r="EN1" s="423"/>
      <c r="EO1" s="423"/>
      <c r="EP1" s="423"/>
      <c r="EQ1" s="423"/>
      <c r="ER1" s="423"/>
      <c r="ES1" s="423"/>
      <c r="ET1" s="423"/>
      <c r="EU1" s="423"/>
      <c r="EV1" s="423"/>
      <c r="EW1" s="423"/>
      <c r="EX1" s="423"/>
      <c r="EY1" s="423"/>
      <c r="EZ1" s="423"/>
      <c r="FA1" s="423"/>
      <c r="FB1" s="423"/>
      <c r="FC1" s="423"/>
      <c r="FD1" s="423"/>
      <c r="FE1" s="423"/>
      <c r="FF1" s="423"/>
      <c r="FG1" s="423"/>
      <c r="FH1" s="423"/>
      <c r="FI1" s="423"/>
      <c r="FJ1" s="423"/>
      <c r="FK1" s="423"/>
      <c r="FL1" s="423"/>
      <c r="FM1" s="423"/>
      <c r="FN1" s="423"/>
      <c r="FO1" s="423"/>
      <c r="FP1" s="423"/>
      <c r="FQ1" s="423"/>
      <c r="FR1" s="423"/>
      <c r="FS1" s="423"/>
      <c r="FT1" s="423"/>
      <c r="FU1" s="423"/>
      <c r="FV1" s="423"/>
      <c r="FW1" s="423"/>
      <c r="FX1" s="423"/>
      <c r="FY1" s="423"/>
      <c r="FZ1" s="423"/>
      <c r="GA1" s="423"/>
      <c r="GB1" s="423"/>
      <c r="GC1" s="423"/>
      <c r="GD1" s="423"/>
      <c r="GE1" s="423"/>
      <c r="GF1" s="423"/>
      <c r="GG1" s="423"/>
      <c r="GH1" s="423"/>
      <c r="GI1" s="423"/>
      <c r="GJ1" s="423"/>
      <c r="GK1" s="423"/>
      <c r="GL1" s="423"/>
      <c r="GM1" s="423"/>
      <c r="GN1" s="423"/>
      <c r="GO1" s="423"/>
      <c r="GP1" s="423"/>
      <c r="GQ1" s="423"/>
      <c r="GR1" s="423"/>
      <c r="GS1" s="423"/>
      <c r="GT1" s="423"/>
      <c r="GU1" s="423"/>
      <c r="GV1" s="423"/>
      <c r="GW1" s="423"/>
      <c r="GX1" s="423"/>
      <c r="GY1" s="423"/>
      <c r="GZ1" s="423"/>
      <c r="HA1" s="423"/>
      <c r="HB1" s="423"/>
      <c r="HC1" s="423"/>
      <c r="HD1" s="423"/>
      <c r="HE1" s="423"/>
      <c r="HF1" s="423"/>
      <c r="HG1" s="423"/>
      <c r="HH1" s="423"/>
      <c r="HI1" s="423"/>
      <c r="HJ1" s="423"/>
      <c r="HK1" s="423"/>
      <c r="HL1" s="423"/>
      <c r="HM1" s="423"/>
      <c r="HN1" s="423"/>
      <c r="HO1" s="423"/>
      <c r="HP1" s="423"/>
      <c r="HQ1" s="423"/>
      <c r="HR1" s="423"/>
      <c r="HS1" s="423"/>
      <c r="HT1" s="423"/>
      <c r="HU1" s="423"/>
      <c r="HV1" s="423"/>
      <c r="HW1" s="423"/>
      <c r="HX1" s="423"/>
      <c r="HY1" s="423"/>
      <c r="HZ1" s="423"/>
      <c r="IA1" s="423"/>
      <c r="IB1" s="423"/>
      <c r="IC1" s="423"/>
      <c r="ID1" s="423"/>
      <c r="IE1" s="423"/>
      <c r="IF1" s="423"/>
      <c r="IG1" s="423"/>
      <c r="IH1" s="423"/>
    </row>
    <row r="2" s="416" customFormat="1" ht="42" customHeight="1" spans="1:4">
      <c r="A2" s="424" t="s">
        <v>16</v>
      </c>
      <c r="B2" s="425"/>
      <c r="C2" s="425"/>
      <c r="D2" s="425"/>
    </row>
    <row r="3" s="417" customFormat="1" ht="27" customHeight="1" spans="2:4">
      <c r="B3" s="181"/>
      <c r="C3" s="181"/>
      <c r="D3" s="181" t="s">
        <v>97</v>
      </c>
    </row>
    <row r="4" s="418" customFormat="1" ht="26" customHeight="1" spans="1:242">
      <c r="A4" s="426" t="s">
        <v>1148</v>
      </c>
      <c r="B4" s="427" t="s">
        <v>99</v>
      </c>
      <c r="C4" s="182" t="s">
        <v>1149</v>
      </c>
      <c r="D4" s="428" t="s">
        <v>99</v>
      </c>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c r="AW4" s="421"/>
      <c r="AX4" s="421"/>
      <c r="AY4" s="421"/>
      <c r="AZ4" s="421"/>
      <c r="BA4" s="421"/>
      <c r="BB4" s="421"/>
      <c r="BC4" s="421"/>
      <c r="BD4" s="421"/>
      <c r="BE4" s="421"/>
      <c r="BF4" s="421"/>
      <c r="BG4" s="421"/>
      <c r="BH4" s="421"/>
      <c r="BI4" s="421"/>
      <c r="BJ4" s="421"/>
      <c r="BK4" s="421"/>
      <c r="BL4" s="421"/>
      <c r="BM4" s="421"/>
      <c r="BN4" s="421"/>
      <c r="BO4" s="421"/>
      <c r="BP4" s="421"/>
      <c r="BQ4" s="421"/>
      <c r="BR4" s="421"/>
      <c r="BS4" s="421"/>
      <c r="BT4" s="421"/>
      <c r="BU4" s="421"/>
      <c r="BV4" s="421"/>
      <c r="BW4" s="421"/>
      <c r="BX4" s="421"/>
      <c r="BY4" s="421"/>
      <c r="BZ4" s="421"/>
      <c r="CA4" s="421"/>
      <c r="CB4" s="421"/>
      <c r="CC4" s="421"/>
      <c r="CD4" s="421"/>
      <c r="CE4" s="421"/>
      <c r="CF4" s="421"/>
      <c r="CG4" s="421"/>
      <c r="CH4" s="421"/>
      <c r="CI4" s="421"/>
      <c r="CJ4" s="421"/>
      <c r="CK4" s="421"/>
      <c r="CL4" s="421"/>
      <c r="CM4" s="421"/>
      <c r="CN4" s="421"/>
      <c r="CO4" s="421"/>
      <c r="CP4" s="421"/>
      <c r="CQ4" s="421"/>
      <c r="CR4" s="421"/>
      <c r="CS4" s="421"/>
      <c r="CT4" s="421"/>
      <c r="CU4" s="421"/>
      <c r="CV4" s="421"/>
      <c r="CW4" s="421"/>
      <c r="CX4" s="421"/>
      <c r="CY4" s="421"/>
      <c r="CZ4" s="421"/>
      <c r="DA4" s="421"/>
      <c r="DB4" s="421"/>
      <c r="DC4" s="421"/>
      <c r="DD4" s="421"/>
      <c r="DE4" s="421"/>
      <c r="DF4" s="421"/>
      <c r="DG4" s="421"/>
      <c r="DH4" s="421"/>
      <c r="DI4" s="421"/>
      <c r="DJ4" s="421"/>
      <c r="DK4" s="421"/>
      <c r="DL4" s="421"/>
      <c r="DM4" s="421"/>
      <c r="DN4" s="421"/>
      <c r="DO4" s="421"/>
      <c r="DP4" s="421"/>
      <c r="DQ4" s="421"/>
      <c r="DR4" s="421"/>
      <c r="DS4" s="421"/>
      <c r="DT4" s="421"/>
      <c r="DU4" s="421"/>
      <c r="DV4" s="421"/>
      <c r="DW4" s="421"/>
      <c r="DX4" s="421"/>
      <c r="DY4" s="421"/>
      <c r="DZ4" s="421"/>
      <c r="EA4" s="421"/>
      <c r="EB4" s="421"/>
      <c r="EC4" s="421"/>
      <c r="ED4" s="421"/>
      <c r="EE4" s="421"/>
      <c r="EF4" s="421"/>
      <c r="EG4" s="421"/>
      <c r="EH4" s="421"/>
      <c r="EI4" s="421"/>
      <c r="EJ4" s="421"/>
      <c r="EK4" s="421"/>
      <c r="EL4" s="421"/>
      <c r="EM4" s="421"/>
      <c r="EN4" s="421"/>
      <c r="EO4" s="421"/>
      <c r="EP4" s="421"/>
      <c r="EQ4" s="421"/>
      <c r="ER4" s="421"/>
      <c r="ES4" s="421"/>
      <c r="ET4" s="421"/>
      <c r="EU4" s="421"/>
      <c r="EV4" s="421"/>
      <c r="EW4" s="421"/>
      <c r="EX4" s="421"/>
      <c r="EY4" s="421"/>
      <c r="EZ4" s="421"/>
      <c r="FA4" s="421"/>
      <c r="FB4" s="421"/>
      <c r="FC4" s="421"/>
      <c r="FD4" s="421"/>
      <c r="FE4" s="421"/>
      <c r="FF4" s="421"/>
      <c r="FG4" s="421"/>
      <c r="FH4" s="421"/>
      <c r="FI4" s="421"/>
      <c r="FJ4" s="421"/>
      <c r="FK4" s="421"/>
      <c r="FL4" s="421"/>
      <c r="FM4" s="421"/>
      <c r="FN4" s="421"/>
      <c r="FO4" s="421"/>
      <c r="FP4" s="421"/>
      <c r="FQ4" s="421"/>
      <c r="FR4" s="421"/>
      <c r="FS4" s="421"/>
      <c r="FT4" s="421"/>
      <c r="FU4" s="421"/>
      <c r="FV4" s="421"/>
      <c r="FW4" s="421"/>
      <c r="FX4" s="421"/>
      <c r="FY4" s="421"/>
      <c r="FZ4" s="421"/>
      <c r="GA4" s="421"/>
      <c r="GB4" s="421"/>
      <c r="GC4" s="421"/>
      <c r="GD4" s="421"/>
      <c r="GE4" s="421"/>
      <c r="GF4" s="421"/>
      <c r="GG4" s="421"/>
      <c r="GH4" s="421"/>
      <c r="GI4" s="421"/>
      <c r="GJ4" s="421"/>
      <c r="GK4" s="421"/>
      <c r="GL4" s="421"/>
      <c r="GM4" s="421"/>
      <c r="GN4" s="421"/>
      <c r="GO4" s="421"/>
      <c r="GP4" s="421"/>
      <c r="GQ4" s="421"/>
      <c r="GR4" s="421"/>
      <c r="GS4" s="421"/>
      <c r="GT4" s="421"/>
      <c r="GU4" s="421"/>
      <c r="GV4" s="421"/>
      <c r="GW4" s="421"/>
      <c r="GX4" s="421"/>
      <c r="GY4" s="421"/>
      <c r="GZ4" s="421"/>
      <c r="HA4" s="421"/>
      <c r="HB4" s="421"/>
      <c r="HC4" s="421"/>
      <c r="HD4" s="421"/>
      <c r="HE4" s="421"/>
      <c r="HF4" s="421"/>
      <c r="HG4" s="421"/>
      <c r="HH4" s="421"/>
      <c r="HI4" s="421"/>
      <c r="HJ4" s="421"/>
      <c r="HK4" s="421"/>
      <c r="HL4" s="421"/>
      <c r="HM4" s="421"/>
      <c r="HN4" s="421"/>
      <c r="HO4" s="421"/>
      <c r="HP4" s="421"/>
      <c r="HQ4" s="421"/>
      <c r="HR4" s="421"/>
      <c r="HS4" s="421"/>
      <c r="HT4" s="421"/>
      <c r="HU4" s="421"/>
      <c r="HV4" s="421"/>
      <c r="HW4" s="421"/>
      <c r="HX4" s="421"/>
      <c r="HY4" s="421"/>
      <c r="HZ4" s="421"/>
      <c r="IA4" s="421"/>
      <c r="IB4" s="421"/>
      <c r="IC4" s="421"/>
      <c r="ID4" s="421"/>
      <c r="IE4" s="421"/>
      <c r="IF4" s="421"/>
      <c r="IG4" s="421"/>
      <c r="IH4" s="421"/>
    </row>
    <row r="5" s="419" customFormat="1" ht="24" customHeight="1" spans="1:4">
      <c r="A5" s="429" t="s">
        <v>161</v>
      </c>
      <c r="B5" s="293">
        <v>14532</v>
      </c>
      <c r="C5" s="429" t="s">
        <v>162</v>
      </c>
      <c r="D5" s="293">
        <v>103428</v>
      </c>
    </row>
    <row r="6" s="419" customFormat="1" ht="24" customHeight="1" spans="1:4">
      <c r="A6" s="429" t="s">
        <v>163</v>
      </c>
      <c r="B6" s="293">
        <f>B7+B10+B13+B14+B28</f>
        <v>93066</v>
      </c>
      <c r="C6" s="429" t="s">
        <v>164</v>
      </c>
      <c r="D6" s="293">
        <f>SUM(D7+D10+D13+D14)</f>
        <v>3170</v>
      </c>
    </row>
    <row r="7" s="419" customFormat="1" ht="24" customHeight="1" spans="1:4">
      <c r="A7" s="430" t="s">
        <v>165</v>
      </c>
      <c r="B7" s="190">
        <f>SUM(B8:B9)</f>
        <v>83325</v>
      </c>
      <c r="C7" s="430" t="s">
        <v>1150</v>
      </c>
      <c r="D7" s="190"/>
    </row>
    <row r="8" s="419" customFormat="1" ht="24" customHeight="1" spans="1:4">
      <c r="A8" s="431" t="s">
        <v>167</v>
      </c>
      <c r="B8" s="190">
        <v>83325</v>
      </c>
      <c r="C8" s="431" t="s">
        <v>1151</v>
      </c>
      <c r="D8" s="190"/>
    </row>
    <row r="9" s="419" customFormat="1" ht="24" customHeight="1" spans="1:4">
      <c r="A9" s="431" t="s">
        <v>169</v>
      </c>
      <c r="B9" s="190"/>
      <c r="C9" s="431" t="s">
        <v>1152</v>
      </c>
      <c r="D9" s="190"/>
    </row>
    <row r="10" s="419" customFormat="1" ht="24" customHeight="1" spans="1:4">
      <c r="A10" s="430" t="s">
        <v>205</v>
      </c>
      <c r="B10" s="190">
        <f>SUM(B11:B12)</f>
        <v>0</v>
      </c>
      <c r="C10" s="430" t="s">
        <v>166</v>
      </c>
      <c r="D10" s="190">
        <f>SUM(D11:D12)</f>
        <v>3170</v>
      </c>
    </row>
    <row r="11" s="419" customFormat="1" ht="24" customHeight="1" spans="1:4">
      <c r="A11" s="431" t="s">
        <v>206</v>
      </c>
      <c r="B11" s="190"/>
      <c r="C11" s="431" t="s">
        <v>168</v>
      </c>
      <c r="D11" s="190"/>
    </row>
    <row r="12" s="419" customFormat="1" ht="24" customHeight="1" spans="1:4">
      <c r="A12" s="431" t="s">
        <v>207</v>
      </c>
      <c r="B12" s="190"/>
      <c r="C12" s="431" t="s">
        <v>170</v>
      </c>
      <c r="D12" s="190">
        <v>3170</v>
      </c>
    </row>
    <row r="13" s="419" customFormat="1" ht="24" customHeight="1" spans="1:4">
      <c r="A13" s="430" t="s">
        <v>171</v>
      </c>
      <c r="B13" s="190">
        <v>9673</v>
      </c>
      <c r="C13" s="432" t="s">
        <v>172</v>
      </c>
      <c r="D13" s="190"/>
    </row>
    <row r="14" s="419" customFormat="1" ht="24" customHeight="1" spans="1:4">
      <c r="A14" s="430" t="s">
        <v>173</v>
      </c>
      <c r="B14" s="190">
        <v>19</v>
      </c>
      <c r="C14" s="430" t="s">
        <v>1153</v>
      </c>
      <c r="D14" s="433"/>
    </row>
    <row r="15" s="419" customFormat="1" ht="24" customHeight="1" spans="1:4">
      <c r="A15" s="431" t="s">
        <v>175</v>
      </c>
      <c r="B15" s="434"/>
      <c r="C15" s="431" t="s">
        <v>1154</v>
      </c>
      <c r="D15" s="434"/>
    </row>
    <row r="16" s="419" customFormat="1" ht="24" customHeight="1" spans="1:4">
      <c r="A16" s="431" t="s">
        <v>177</v>
      </c>
      <c r="B16" s="434">
        <v>19</v>
      </c>
      <c r="C16" s="431" t="s">
        <v>1155</v>
      </c>
      <c r="D16" s="434"/>
    </row>
    <row r="17" s="419" customFormat="1" ht="24" customHeight="1" spans="1:4">
      <c r="A17" s="431" t="s">
        <v>179</v>
      </c>
      <c r="B17" s="434"/>
      <c r="C17" s="431" t="s">
        <v>1156</v>
      </c>
      <c r="D17" s="434"/>
    </row>
    <row r="18" s="419" customFormat="1" ht="24" customHeight="1" spans="1:4">
      <c r="A18" s="432" t="s">
        <v>181</v>
      </c>
      <c r="B18" s="434"/>
      <c r="C18" s="431" t="s">
        <v>1157</v>
      </c>
      <c r="D18" s="434"/>
    </row>
    <row r="19" s="419" customFormat="1" ht="24" customHeight="1" spans="1:8">
      <c r="A19" s="431" t="s">
        <v>183</v>
      </c>
      <c r="B19" s="434"/>
      <c r="C19" s="432" t="s">
        <v>174</v>
      </c>
      <c r="D19" s="434"/>
      <c r="G19" s="435"/>
      <c r="H19" s="436"/>
    </row>
    <row r="20" s="419" customFormat="1" ht="24" customHeight="1" spans="1:8">
      <c r="A20" s="431" t="s">
        <v>185</v>
      </c>
      <c r="B20" s="434"/>
      <c r="C20" s="437" t="s">
        <v>176</v>
      </c>
      <c r="D20" s="434"/>
      <c r="G20" s="438"/>
      <c r="H20" s="436"/>
    </row>
    <row r="21" s="419" customFormat="1" ht="24" customHeight="1" spans="1:8">
      <c r="A21" s="431" t="s">
        <v>187</v>
      </c>
      <c r="B21" s="434"/>
      <c r="C21" s="437" t="s">
        <v>178</v>
      </c>
      <c r="D21" s="434"/>
      <c r="G21" s="438"/>
      <c r="H21" s="436"/>
    </row>
    <row r="22" s="419" customFormat="1" ht="24" customHeight="1" spans="1:8">
      <c r="A22" s="431" t="s">
        <v>189</v>
      </c>
      <c r="B22" s="434"/>
      <c r="C22" s="437" t="s">
        <v>180</v>
      </c>
      <c r="D22" s="434"/>
      <c r="G22" s="438"/>
      <c r="H22" s="436"/>
    </row>
    <row r="23" s="419" customFormat="1" ht="24" customHeight="1" spans="1:8">
      <c r="A23" s="430" t="s">
        <v>191</v>
      </c>
      <c r="B23" s="434"/>
      <c r="C23" s="437" t="s">
        <v>182</v>
      </c>
      <c r="D23" s="434"/>
      <c r="G23" s="438"/>
      <c r="H23" s="436"/>
    </row>
    <row r="24" s="420" customFormat="1" ht="24" customHeight="1" spans="1:4">
      <c r="A24" s="437" t="s">
        <v>193</v>
      </c>
      <c r="B24" s="434"/>
      <c r="C24" s="432" t="s">
        <v>184</v>
      </c>
      <c r="D24" s="293"/>
    </row>
    <row r="25" s="419" customFormat="1" ht="24" customHeight="1" spans="1:4">
      <c r="A25" s="437" t="s">
        <v>195</v>
      </c>
      <c r="B25" s="439"/>
      <c r="C25" s="432" t="s">
        <v>186</v>
      </c>
      <c r="D25" s="190"/>
    </row>
    <row r="26" s="419" customFormat="1" ht="24" customHeight="1" spans="1:4">
      <c r="A26" s="437" t="s">
        <v>197</v>
      </c>
      <c r="B26" s="439"/>
      <c r="C26" s="432" t="s">
        <v>188</v>
      </c>
      <c r="D26" s="433"/>
    </row>
    <row r="27" s="419" customFormat="1" ht="24" customHeight="1" spans="1:4">
      <c r="A27" s="437" t="s">
        <v>199</v>
      </c>
      <c r="B27" s="439"/>
      <c r="C27" s="432" t="s">
        <v>190</v>
      </c>
      <c r="D27" s="434"/>
    </row>
    <row r="28" s="419" customFormat="1" ht="24" customHeight="1" spans="1:4">
      <c r="A28" s="430" t="s">
        <v>201</v>
      </c>
      <c r="B28" s="434">
        <v>49</v>
      </c>
      <c r="C28" s="289" t="s">
        <v>192</v>
      </c>
      <c r="D28" s="440">
        <f>SUM(D29)</f>
        <v>1000</v>
      </c>
    </row>
    <row r="29" ht="24" customHeight="1" spans="1:4">
      <c r="A29" s="430" t="s">
        <v>202</v>
      </c>
      <c r="B29" s="439"/>
      <c r="C29" s="432" t="s">
        <v>194</v>
      </c>
      <c r="D29" s="440">
        <f>SUM(D30:D32)</f>
        <v>1000</v>
      </c>
    </row>
    <row r="30" ht="24" customHeight="1" spans="1:4">
      <c r="A30" s="430" t="s">
        <v>203</v>
      </c>
      <c r="B30" s="293"/>
      <c r="C30" s="437" t="s">
        <v>196</v>
      </c>
      <c r="D30" s="440">
        <v>1000</v>
      </c>
    </row>
    <row r="31" ht="24" customHeight="1" spans="1:4">
      <c r="A31" s="432" t="s">
        <v>204</v>
      </c>
      <c r="B31" s="190"/>
      <c r="C31" s="437" t="s">
        <v>198</v>
      </c>
      <c r="D31" s="440"/>
    </row>
    <row r="32" ht="24" customHeight="1" spans="1:4">
      <c r="A32" s="441" t="s">
        <v>208</v>
      </c>
      <c r="B32" s="190"/>
      <c r="C32" s="437" t="s">
        <v>200</v>
      </c>
      <c r="D32" s="442"/>
    </row>
    <row r="33" ht="24" customHeight="1" spans="1:4">
      <c r="A33" s="441" t="s">
        <v>208</v>
      </c>
      <c r="B33" s="190"/>
      <c r="C33" s="441" t="s">
        <v>208</v>
      </c>
      <c r="D33" s="291"/>
    </row>
    <row r="34" ht="24" customHeight="1" spans="1:4">
      <c r="A34" s="441" t="s">
        <v>208</v>
      </c>
      <c r="B34" s="291"/>
      <c r="C34" s="441" t="s">
        <v>208</v>
      </c>
      <c r="D34" s="291"/>
    </row>
    <row r="35" ht="24" customHeight="1" spans="1:4">
      <c r="A35" s="443"/>
      <c r="B35" s="291"/>
      <c r="C35" s="441"/>
      <c r="D35" s="291"/>
    </row>
    <row r="36" ht="24" customHeight="1" spans="1:4">
      <c r="A36" s="192" t="s">
        <v>209</v>
      </c>
      <c r="B36" s="293">
        <f>B5+B6</f>
        <v>107598</v>
      </c>
      <c r="C36" s="192" t="s">
        <v>210</v>
      </c>
      <c r="D36" s="293">
        <f>D5+D6+D28</f>
        <v>107598</v>
      </c>
    </row>
    <row r="37" ht="24" customHeight="1" spans="2:2">
      <c r="B37" s="444"/>
    </row>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sheetData>
  <mergeCells count="1">
    <mergeCell ref="A2:D2"/>
  </mergeCells>
  <printOptions horizontalCentered="1"/>
  <pageMargins left="0.590277777777778" right="0.590277777777778" top="0.786805555555556" bottom="0.786805555555556" header="0.5" footer="0.5"/>
  <pageSetup paperSize="9" scale="75"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5"/>
  <sheetViews>
    <sheetView view="pageBreakPreview" zoomScaleNormal="100" zoomScaleSheetLayoutView="100" workbookViewId="0">
      <selection activeCell="B15" sqref="B15"/>
    </sheetView>
  </sheetViews>
  <sheetFormatPr defaultColWidth="9" defaultRowHeight="15.6" outlineLevelCol="7"/>
  <cols>
    <col min="1" max="1" width="52.5" customWidth="1"/>
    <col min="2" max="2" width="20.9" customWidth="1"/>
  </cols>
  <sheetData>
    <row r="1" s="389" customFormat="1" ht="24" customHeight="1" spans="1:2">
      <c r="A1" s="394" t="s">
        <v>19</v>
      </c>
      <c r="B1" s="395"/>
    </row>
    <row r="2" s="390" customFormat="1" ht="60" customHeight="1" spans="1:2">
      <c r="A2" s="396" t="s">
        <v>18</v>
      </c>
      <c r="B2" s="396"/>
    </row>
    <row r="3" s="391" customFormat="1" ht="27" customHeight="1" spans="1:2">
      <c r="A3" s="397"/>
      <c r="B3" s="398" t="s">
        <v>97</v>
      </c>
    </row>
    <row r="4" s="392" customFormat="1" ht="25" customHeight="1" spans="1:2">
      <c r="A4" s="399" t="s">
        <v>1158</v>
      </c>
      <c r="B4" s="412" t="s">
        <v>1159</v>
      </c>
    </row>
    <row r="5" s="392" customFormat="1" ht="24" customHeight="1" spans="1:2">
      <c r="A5" s="402"/>
      <c r="B5" s="401">
        <f>SUM(B6,B10,B22)</f>
        <v>83325</v>
      </c>
    </row>
    <row r="6" s="392" customFormat="1" ht="24" customHeight="1" spans="1:2">
      <c r="A6" s="402" t="s">
        <v>1160</v>
      </c>
      <c r="B6" s="401">
        <f>SUM(B7:B9)</f>
        <v>392</v>
      </c>
    </row>
    <row r="7" s="392" customFormat="1" ht="24" customHeight="1" spans="1:2">
      <c r="A7" s="405" t="s">
        <v>1161</v>
      </c>
      <c r="B7" s="413">
        <v>137</v>
      </c>
    </row>
    <row r="8" s="392" customFormat="1" ht="24" customHeight="1" spans="1:2">
      <c r="A8" s="405" t="s">
        <v>1162</v>
      </c>
      <c r="B8" s="413">
        <v>28</v>
      </c>
    </row>
    <row r="9" s="392" customFormat="1" ht="24" customHeight="1" spans="1:2">
      <c r="A9" s="405" t="s">
        <v>1163</v>
      </c>
      <c r="B9" s="413">
        <v>227</v>
      </c>
    </row>
    <row r="10" s="392" customFormat="1" ht="24" customHeight="1" spans="1:2">
      <c r="A10" s="402" t="s">
        <v>1164</v>
      </c>
      <c r="B10" s="403">
        <f>SUM(B11:B21)</f>
        <v>82933</v>
      </c>
    </row>
    <row r="11" s="392" customFormat="1" ht="24" customHeight="1" spans="1:2">
      <c r="A11" s="407" t="s">
        <v>1165</v>
      </c>
      <c r="B11" s="410">
        <v>230</v>
      </c>
    </row>
    <row r="12" s="392" customFormat="1" ht="24" customHeight="1" spans="1:2">
      <c r="A12" s="407" t="s">
        <v>1166</v>
      </c>
      <c r="B12" s="404">
        <v>38712</v>
      </c>
    </row>
    <row r="13" s="392" customFormat="1" ht="24" customHeight="1" spans="1:2">
      <c r="A13" s="407" t="s">
        <v>1167</v>
      </c>
      <c r="B13" s="404">
        <v>6312</v>
      </c>
    </row>
    <row r="14" s="392" customFormat="1" ht="24" customHeight="1" spans="1:2">
      <c r="A14" s="407" t="s">
        <v>1168</v>
      </c>
      <c r="B14" s="414">
        <v>6836</v>
      </c>
    </row>
    <row r="15" s="392" customFormat="1" ht="24" customHeight="1" spans="1:2">
      <c r="A15" s="407" t="s">
        <v>1169</v>
      </c>
      <c r="B15" s="404"/>
    </row>
    <row r="16" s="392" customFormat="1" ht="24" customHeight="1" spans="1:2">
      <c r="A16" s="407" t="s">
        <v>1170</v>
      </c>
      <c r="B16" s="404">
        <v>17338</v>
      </c>
    </row>
    <row r="17" s="392" customFormat="1" ht="24" customHeight="1" spans="1:2">
      <c r="A17" s="407" t="s">
        <v>1171</v>
      </c>
      <c r="B17" s="404">
        <v>9261</v>
      </c>
    </row>
    <row r="18" s="392" customFormat="1" ht="24" customHeight="1" spans="1:2">
      <c r="A18" s="407" t="s">
        <v>1172</v>
      </c>
      <c r="B18" s="404"/>
    </row>
    <row r="19" s="392" customFormat="1" ht="24" customHeight="1" spans="1:2">
      <c r="A19" s="407" t="s">
        <v>1173</v>
      </c>
      <c r="B19" s="404">
        <v>4093</v>
      </c>
    </row>
    <row r="20" s="393" customFormat="1" ht="24" customHeight="1" spans="1:2">
      <c r="A20" s="407" t="s">
        <v>1174</v>
      </c>
      <c r="B20" s="408"/>
    </row>
    <row r="21" s="392" customFormat="1" ht="24" customHeight="1" spans="1:2">
      <c r="A21" s="407" t="s">
        <v>1175</v>
      </c>
      <c r="B21" s="410">
        <v>151</v>
      </c>
    </row>
    <row r="22" s="392" customFormat="1" ht="24" customHeight="1" spans="1:2">
      <c r="A22" s="411" t="s">
        <v>1176</v>
      </c>
      <c r="B22" s="410">
        <f>SUM(B23:B43)</f>
        <v>0</v>
      </c>
    </row>
    <row r="23" s="392" customFormat="1" ht="24" customHeight="1" spans="1:2">
      <c r="A23" s="407" t="s">
        <v>1006</v>
      </c>
      <c r="B23" s="410"/>
    </row>
    <row r="24" s="392" customFormat="1" ht="24" customHeight="1" spans="1:2">
      <c r="A24" s="407" t="s">
        <v>1177</v>
      </c>
      <c r="B24" s="410"/>
    </row>
    <row r="25" s="392" customFormat="1" ht="24" customHeight="1" spans="1:2">
      <c r="A25" s="407" t="s">
        <v>1178</v>
      </c>
      <c r="B25" s="410"/>
    </row>
    <row r="26" s="392" customFormat="1" ht="24" customHeight="1" spans="1:2">
      <c r="A26" s="407" t="s">
        <v>1179</v>
      </c>
      <c r="B26" s="410"/>
    </row>
    <row r="27" s="392" customFormat="1" ht="24" customHeight="1" spans="1:8">
      <c r="A27" s="407" t="s">
        <v>1007</v>
      </c>
      <c r="B27" s="410"/>
      <c r="H27" s="407"/>
    </row>
    <row r="28" s="392" customFormat="1" ht="24" customHeight="1" spans="1:2">
      <c r="A28" s="407" t="s">
        <v>1180</v>
      </c>
      <c r="B28" s="410"/>
    </row>
    <row r="29" ht="24" customHeight="1" spans="1:2">
      <c r="A29" s="407" t="s">
        <v>1181</v>
      </c>
      <c r="B29" s="243"/>
    </row>
    <row r="30" ht="24" customHeight="1" spans="1:2">
      <c r="A30" s="407" t="s">
        <v>1182</v>
      </c>
      <c r="B30" s="243"/>
    </row>
    <row r="31" ht="24" customHeight="1" spans="1:2">
      <c r="A31" s="407" t="s">
        <v>1183</v>
      </c>
      <c r="B31" s="243"/>
    </row>
    <row r="32" ht="24" customHeight="1" spans="1:2">
      <c r="A32" s="407" t="s">
        <v>1010</v>
      </c>
      <c r="B32" s="243"/>
    </row>
    <row r="33" ht="24" customHeight="1" spans="1:2">
      <c r="A33" s="407" t="s">
        <v>1184</v>
      </c>
      <c r="B33" s="243"/>
    </row>
    <row r="34" ht="24" customHeight="1" spans="1:2">
      <c r="A34" s="407" t="s">
        <v>1185</v>
      </c>
      <c r="B34" s="243"/>
    </row>
    <row r="35" ht="24" customHeight="1" spans="1:2">
      <c r="A35" s="407" t="s">
        <v>1012</v>
      </c>
      <c r="B35" s="243"/>
    </row>
    <row r="36" ht="24" customHeight="1" spans="1:2">
      <c r="A36" s="407" t="s">
        <v>1186</v>
      </c>
      <c r="B36" s="243"/>
    </row>
    <row r="37" ht="24" customHeight="1" spans="1:2">
      <c r="A37" s="407" t="s">
        <v>1187</v>
      </c>
      <c r="B37" s="243"/>
    </row>
    <row r="38" ht="24" customHeight="1" spans="1:2">
      <c r="A38" s="407" t="s">
        <v>1188</v>
      </c>
      <c r="B38" s="243"/>
    </row>
    <row r="39" ht="24" customHeight="1" spans="1:2">
      <c r="A39" s="407" t="s">
        <v>1189</v>
      </c>
      <c r="B39" s="243"/>
    </row>
    <row r="40" ht="24" customHeight="1" spans="1:2">
      <c r="A40" s="407" t="s">
        <v>1013</v>
      </c>
      <c r="B40" s="243"/>
    </row>
    <row r="41" ht="24" customHeight="1" spans="1:2">
      <c r="A41" s="407" t="s">
        <v>1190</v>
      </c>
      <c r="B41" s="243"/>
    </row>
    <row r="42" ht="24" customHeight="1" spans="1:2">
      <c r="A42" s="407" t="s">
        <v>1191</v>
      </c>
      <c r="B42" s="243"/>
    </row>
    <row r="43" ht="24" customHeight="1" spans="1:2">
      <c r="A43" s="407" t="s">
        <v>1192</v>
      </c>
      <c r="B43" s="243"/>
    </row>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B2"/>
  </mergeCells>
  <printOptions horizontalCentered="1"/>
  <pageMargins left="0.590277777777778" right="0.590277777777778" top="0.786805555555556" bottom="0.786805555555556" header="0.5" footer="0.5"/>
  <pageSetup paperSize="9" scale="72"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45</vt:i4>
      </vt:variant>
    </vt:vector>
  </HeadingPairs>
  <TitlesOfParts>
    <vt:vector size="45" baseType="lpstr">
      <vt:lpstr>封面</vt:lpstr>
      <vt:lpstr>目录</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 </vt:lpstr>
      <vt:lpstr>34.  </vt:lpstr>
      <vt:lpstr>35. </vt:lpstr>
      <vt:lpstr>36.  </vt:lpstr>
      <vt:lpstr>37. </vt:lpstr>
      <vt:lpstr>38.  </vt:lpstr>
      <vt:lpstr>39 . </vt:lpstr>
      <vt:lpstr>40.  </vt:lpstr>
      <vt:lpstr>41.</vt:lpstr>
      <vt:lpstr>42.</vt:lpstr>
      <vt:lpstr>43.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revision>1</cp:revision>
  <dcterms:created xsi:type="dcterms:W3CDTF">2022-03-22T11:14:00Z</dcterms:created>
  <dcterms:modified xsi:type="dcterms:W3CDTF">2024-02-01T02:11:13Z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2052-11.1.0.8919</vt:lpwstr>
  </property>
  <property fmtid="{D5CDD505-2E9C-101B-9397-08002B2CF9AE}" pid="3" name="KSOReadingLayout">
    <vt:bool>true</vt:bool>
  </property>
</Properties>
</file>