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tabRatio="980" activeTab="1"/>
  </bookViews>
  <sheets>
    <sheet name="封面" sheetId="1" r:id="rId1"/>
    <sheet name="目录" sheetId="45" r:id="rId2"/>
    <sheet name="1." sheetId="2" r:id="rId3"/>
    <sheet name="2." sheetId="3" r:id="rId4"/>
    <sheet name="3." sheetId="4" r:id="rId5"/>
    <sheet name="4." sheetId="5" r:id="rId6"/>
    <sheet name="5." sheetId="6" r:id="rId7"/>
    <sheet name="6." sheetId="7" r:id="rId8"/>
    <sheet name="7." sheetId="8" r:id="rId9"/>
    <sheet name="8." sheetId="9" r:id="rId10"/>
    <sheet name="9." sheetId="10" r:id="rId11"/>
    <sheet name="10." sheetId="11" r:id="rId12"/>
    <sheet name="11." sheetId="12" r:id="rId13"/>
    <sheet name="12." sheetId="13" r:id="rId14"/>
    <sheet name="13." sheetId="14" r:id="rId15"/>
    <sheet name="14." sheetId="15" r:id="rId16"/>
    <sheet name="15." sheetId="16" r:id="rId17"/>
    <sheet name="16." sheetId="17" r:id="rId18"/>
    <sheet name="17." sheetId="18" r:id="rId19"/>
    <sheet name="18." sheetId="19" r:id="rId20"/>
    <sheet name="19." sheetId="20" r:id="rId21"/>
    <sheet name="20." sheetId="21" r:id="rId22"/>
    <sheet name="21." sheetId="22" r:id="rId23"/>
    <sheet name="22." sheetId="23" r:id="rId24"/>
    <sheet name="23." sheetId="24" r:id="rId25"/>
    <sheet name="24." sheetId="25" r:id="rId26"/>
    <sheet name="25." sheetId="26" r:id="rId27"/>
    <sheet name="26." sheetId="27" r:id="rId28"/>
    <sheet name="27." sheetId="28" r:id="rId29"/>
    <sheet name="28." sheetId="29" r:id="rId30"/>
    <sheet name="29." sheetId="30" r:id="rId31"/>
    <sheet name="30." sheetId="31" r:id="rId32"/>
    <sheet name="31." sheetId="32" r:id="rId33"/>
    <sheet name="32." sheetId="33" r:id="rId34"/>
    <sheet name="33. 红原县2022年地方政府债务限额及余额预算情况表" sheetId="34" r:id="rId35"/>
    <sheet name="34.  红原县地方政府一般债务余额情况表" sheetId="35" r:id="rId36"/>
    <sheet name="35. 红原县地方政府专项债务余额情况表" sheetId="36" r:id="rId37"/>
    <sheet name="36.  红原县地方政府债券发行及还本付息情况表" sheetId="37" r:id="rId38"/>
    <sheet name="37.  红原县2022年本级地方政府专项债务表" sheetId="38" r:id="rId39"/>
    <sheet name="38.  红原县2022年本级新增政府债券项目实施" sheetId="39" r:id="rId40"/>
    <sheet name="39 . 红原县2022年地方政府债务限额提前下达情况表" sheetId="40" r:id="rId41"/>
    <sheet name="40.  红原县2022年年初新增地方政府债券资金安排表" sheetId="41" r:id="rId42"/>
    <sheet name="41-红原县2022年地方政府债务限额调整情况表" sheetId="43" r:id="rId43"/>
    <sheet name="42-红原县2022年限额调整地方政府债券资金安排表" sheetId="44" r:id="rId44"/>
    <sheet name="43.专项预算项目绩效目标申报表" sheetId="42" r:id="rId45"/>
  </sheets>
  <externalReferences>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s>
  <definedNames>
    <definedName name="_xlnm._FilterDatabase" localSheetId="6" hidden="1">'5.'!$A$1:$B$1246</definedName>
    <definedName name="___________________________________A08" localSheetId="33">'[31]A01-1'!$A$5:$C$36</definedName>
    <definedName name="__________________________________A01" localSheetId="33">#REF!</definedName>
    <definedName name="__________________________________A08" localSheetId="32">'[31]A01-1'!$A$5:$C$36</definedName>
    <definedName name="_________________________________A01" localSheetId="32">#REF!</definedName>
    <definedName name="_________________________________A08" localSheetId="31">'[31]A01-1'!$A$5:$C$36</definedName>
    <definedName name="________________________________A01" localSheetId="31">#REF!</definedName>
    <definedName name="________________________________A08" localSheetId="30">'[31]A01-1'!$A$5:$C$36</definedName>
    <definedName name="_______________________________A01" localSheetId="30">#REF!</definedName>
    <definedName name="_______________________________A08" localSheetId="29">'[31]A01-1'!$A$5:$C$36</definedName>
    <definedName name="______________________________A01" localSheetId="29">#REF!</definedName>
    <definedName name="______________________________A08" localSheetId="28">'[31]A01-1'!$A$5:$C$36</definedName>
    <definedName name="______________________________qyc1234" localSheetId="33">#REF!</definedName>
    <definedName name="_____________________________A01" localSheetId="28">#REF!</definedName>
    <definedName name="_____________________________A08" localSheetId="13">'[31]A01-1'!$A$5:$C$36</definedName>
    <definedName name="_____________________________qyc1234" localSheetId="32">#REF!</definedName>
    <definedName name="____________________________A01" localSheetId="13">#REF!</definedName>
    <definedName name="____________________________A08" localSheetId="12">'[31]A01-1'!$A$5:$C$36</definedName>
    <definedName name="____________________________qyc1234" localSheetId="31">#REF!</definedName>
    <definedName name="___________________________A01" localSheetId="12">#REF!</definedName>
    <definedName name="___________________________qyc1234" localSheetId="30">#REF!</definedName>
    <definedName name="__________________________A08" localSheetId="20">'[8]A01-1'!$A$5:$C$36</definedName>
    <definedName name="__________________________qyc1234" localSheetId="29">#REF!</definedName>
    <definedName name="_________________________A01" localSheetId="20">#REF!</definedName>
    <definedName name="_________________________A08" localSheetId="8">'[8]A01-1'!$A$5:$C$36</definedName>
    <definedName name="_________________________A08" localSheetId="9">'[8]A01-1'!$A$5:$C$36</definedName>
    <definedName name="_________________________qyc1234" localSheetId="28">#REF!</definedName>
    <definedName name="________________________A01" localSheetId="8">#REF!</definedName>
    <definedName name="________________________A01" localSheetId="9">#REF!</definedName>
    <definedName name="________________________A08" localSheetId="18">'[8]A01-1'!$A$5:$C$36</definedName>
    <definedName name="________________________qyc1234" localSheetId="13">#REF!</definedName>
    <definedName name="_______________________A01" localSheetId="18">#REF!</definedName>
    <definedName name="_______________________A08" localSheetId="6">'[52]A01-1'!$A$5:$C$36</definedName>
    <definedName name="_______________________qyc1234" localSheetId="12">#REF!</definedName>
    <definedName name="______________________A01" localSheetId="6">#REF!</definedName>
    <definedName name="______________________A08" localSheetId="19">'[19]A01-1'!$A$5:$C$36</definedName>
    <definedName name="_____________________A01" localSheetId="19">#REF!</definedName>
    <definedName name="_____________________A08" localSheetId="17">'[19]A01-1'!$A$5:$C$36</definedName>
    <definedName name="_____________________qyc1234" localSheetId="20">#REF!</definedName>
    <definedName name="____________________A01" localSheetId="17">#REF!</definedName>
    <definedName name="____________________A08" localSheetId="16">'[19]A01-1'!$A$5:$C$36</definedName>
    <definedName name="____________________qyc1234" localSheetId="8">#REF!</definedName>
    <definedName name="____________________qyc1234" localSheetId="9">#REF!</definedName>
    <definedName name="___________________A01" localSheetId="16">#REF!</definedName>
    <definedName name="___________________A08" localSheetId="15">'[19]A01-1'!$A$5:$C$36</definedName>
    <definedName name="___________________qyc1234" localSheetId="18">#REF!</definedName>
    <definedName name="__________________A01" localSheetId="15">#REF!</definedName>
    <definedName name="__________________A08" localSheetId="14">'[19]A01-1'!$A$5:$C$36</definedName>
    <definedName name="__________________qyc1234" localSheetId="6">#REF!</definedName>
    <definedName name="_________________A01" localSheetId="14">#REF!</definedName>
    <definedName name="_________________A08" localSheetId="7">'[5]A01-1'!$A$5:$C$36</definedName>
    <definedName name="_________________A08">'[39]A01-1'!$A$5:$C$36</definedName>
    <definedName name="_________________qyc1234" localSheetId="19">#REF!</definedName>
    <definedName name="________________A01" localSheetId="7">#REF!</definedName>
    <definedName name="________________A01">#REF!</definedName>
    <definedName name="________________A08">'[5]A01-1'!$A$5:$C$36</definedName>
    <definedName name="________________qyc1234" localSheetId="17">#REF!</definedName>
    <definedName name="_______________A01" localSheetId="12">#REF!</definedName>
    <definedName name="_______________A01" localSheetId="13">#REF!</definedName>
    <definedName name="_______________A01" localSheetId="14">#REF!</definedName>
    <definedName name="_______________A01" localSheetId="15">#REF!</definedName>
    <definedName name="_______________A01" localSheetId="16">#REF!</definedName>
    <definedName name="_______________A01" localSheetId="17">#REF!</definedName>
    <definedName name="_______________A01" localSheetId="18">#REF!</definedName>
    <definedName name="_______________A01" localSheetId="19">#REF!</definedName>
    <definedName name="_______________A01" localSheetId="20">#REF!</definedName>
    <definedName name="_______________A01" localSheetId="21">#REF!</definedName>
    <definedName name="_______________A01" localSheetId="22">#REF!</definedName>
    <definedName name="_______________A01" localSheetId="23">#REF!</definedName>
    <definedName name="_______________A01" localSheetId="24">#REF!</definedName>
    <definedName name="_______________A01" localSheetId="25">#REF!</definedName>
    <definedName name="_______________A01" localSheetId="26">#REF!</definedName>
    <definedName name="_______________A01" localSheetId="27">#REF!</definedName>
    <definedName name="_______________A01" localSheetId="28">#REF!</definedName>
    <definedName name="_______________A01" localSheetId="29">#REF!</definedName>
    <definedName name="_______________A01" localSheetId="30">#REF!</definedName>
    <definedName name="_______________A01" localSheetId="31">#REF!</definedName>
    <definedName name="_______________A01" localSheetId="32">#REF!</definedName>
    <definedName name="_______________A01" localSheetId="33">#REF!</definedName>
    <definedName name="_______________A01" localSheetId="6">#REF!</definedName>
    <definedName name="_______________A01" localSheetId="7">#REF!</definedName>
    <definedName name="_______________A01" localSheetId="8">#REF!</definedName>
    <definedName name="_______________A01" localSheetId="9">#REF!</definedName>
    <definedName name="_______________A01">#REF!</definedName>
    <definedName name="_______________A08" localSheetId="12">'[27]A01-1'!$A$5:$C$36</definedName>
    <definedName name="_______________A08" localSheetId="13">'[27]A01-1'!$A$5:$C$36</definedName>
    <definedName name="_______________A08" localSheetId="14">'[15]A01-1'!$A$5:$C$36</definedName>
    <definedName name="_______________A08" localSheetId="15">'[15]A01-1'!$A$5:$C$36</definedName>
    <definedName name="_______________A08" localSheetId="16">'[15]A01-1'!$A$5:$C$36</definedName>
    <definedName name="_______________A08" localSheetId="17">'[15]A01-1'!$A$5:$C$36</definedName>
    <definedName name="_______________A08" localSheetId="18">'[22]A01-1'!$A$5:$C$36</definedName>
    <definedName name="_______________A08" localSheetId="19">'[15]A01-1'!$A$5:$C$36</definedName>
    <definedName name="_______________A08" localSheetId="20">'[22]A01-1'!$A$5:$C$36</definedName>
    <definedName name="_______________A08" localSheetId="21">'[32]A01-1'!$A$5:$C$36</definedName>
    <definedName name="_______________A08" localSheetId="22">'[32]A01-1'!$A$5:$C$36</definedName>
    <definedName name="_______________A08" localSheetId="23">'[32]A01-1'!$A$5:$C$36</definedName>
    <definedName name="_______________A08" localSheetId="24">'[32]A01-1'!$A$5:$C$36</definedName>
    <definedName name="_______________A08" localSheetId="25">'[32]A01-1'!$A$5:$C$36</definedName>
    <definedName name="_______________A08" localSheetId="26">'[32]A01-1'!$A$5:$C$36</definedName>
    <definedName name="_______________A08" localSheetId="27">'[42]A01-1'!$A$5:$C$36</definedName>
    <definedName name="_______________A08" localSheetId="28">'[27]A01-1'!$A$5:$C$36</definedName>
    <definedName name="_______________A08" localSheetId="29">'[27]A01-1'!$A$5:$C$36</definedName>
    <definedName name="_______________A08" localSheetId="30">'[27]A01-1'!$A$5:$C$36</definedName>
    <definedName name="_______________A08" localSheetId="31">'[27]A01-1'!$A$5:$C$36</definedName>
    <definedName name="_______________A08" localSheetId="32">'[27]A01-1'!$A$5:$C$36</definedName>
    <definedName name="_______________A08" localSheetId="33">'[27]A01-1'!$A$5:$C$36</definedName>
    <definedName name="_______________A08" localSheetId="6">'[46]A01-1'!$A$5:$C$36</definedName>
    <definedName name="_______________A08" localSheetId="7">'[1]A01-1'!$A$5:$C$36</definedName>
    <definedName name="_______________A08" localSheetId="8">'[22]A01-1'!$A$5:$C$36</definedName>
    <definedName name="_______________A08" localSheetId="9">'[22]A01-1'!$A$5:$C$36</definedName>
    <definedName name="_______________A08">'[1]A01-1'!$A$5:$C$36</definedName>
    <definedName name="_______________qyc1234" localSheetId="16">#REF!</definedName>
    <definedName name="______________A01" localSheetId="21">#REF!</definedName>
    <definedName name="______________A01" localSheetId="22">#REF!</definedName>
    <definedName name="______________A01" localSheetId="23">#REF!</definedName>
    <definedName name="______________A01" localSheetId="24">#REF!</definedName>
    <definedName name="______________A01" localSheetId="25">#REF!</definedName>
    <definedName name="______________A01" localSheetId="26">#REF!</definedName>
    <definedName name="______________A01">#REF!</definedName>
    <definedName name="______________A08" localSheetId="14">'[20]A01-1'!$A$5:$C$36</definedName>
    <definedName name="______________A08" localSheetId="15">'[20]A01-1'!$A$5:$C$36</definedName>
    <definedName name="______________A08" localSheetId="16">'[20]A01-1'!$A$5:$C$36</definedName>
    <definedName name="______________A08" localSheetId="17">'[20]A01-1'!$A$5:$C$36</definedName>
    <definedName name="______________A08" localSheetId="19">'[20]A01-1'!$A$5:$C$36</definedName>
    <definedName name="______________A08" localSheetId="6">'[58]A01-1'!$A$5:$C$36</definedName>
    <definedName name="______________A08">'[13]A01-1'!$A$5:$C$36</definedName>
    <definedName name="______________qyc1234" localSheetId="15">#REF!</definedName>
    <definedName name="_____________A01" localSheetId="14">#REF!</definedName>
    <definedName name="_____________A01" localSheetId="15">#REF!</definedName>
    <definedName name="_____________A01" localSheetId="16">#REF!</definedName>
    <definedName name="_____________A01" localSheetId="17">#REF!</definedName>
    <definedName name="_____________A01" localSheetId="19">#REF!</definedName>
    <definedName name="_____________A01" localSheetId="21">#REF!</definedName>
    <definedName name="_____________A01" localSheetId="22">#REF!</definedName>
    <definedName name="_____________A01" localSheetId="23">#REF!</definedName>
    <definedName name="_____________A01" localSheetId="24">#REF!</definedName>
    <definedName name="_____________A01" localSheetId="25">#REF!</definedName>
    <definedName name="_____________A01" localSheetId="26">#REF!</definedName>
    <definedName name="_____________A01" localSheetId="27">#REF!</definedName>
    <definedName name="_____________A01" localSheetId="6">#REF!</definedName>
    <definedName name="_____________A01">#REF!</definedName>
    <definedName name="_____________A08" localSheetId="21">'[33]A01-1'!$A$5:$C$36</definedName>
    <definedName name="_____________A08" localSheetId="22">'[33]A01-1'!$A$5:$C$36</definedName>
    <definedName name="_____________A08" localSheetId="23">'[33]A01-1'!$A$5:$C$36</definedName>
    <definedName name="_____________A08" localSheetId="24">'[33]A01-1'!$A$5:$C$36</definedName>
    <definedName name="_____________A08" localSheetId="25">'[33]A01-1'!$A$5:$C$36</definedName>
    <definedName name="_____________A08" localSheetId="26">'[33]A01-1'!$A$5:$C$36</definedName>
    <definedName name="_____________A08" localSheetId="27">'[33]A01-1'!$A$5:$C$36</definedName>
    <definedName name="_____________A08" localSheetId="6">'[55]A01-1'!$A$5:$C$36</definedName>
    <definedName name="_____________A08">'[10]A01-1'!$A$5:$C$36</definedName>
    <definedName name="_____________qyc1234" localSheetId="14">#REF!</definedName>
    <definedName name="____________A01" localSheetId="19">#REF!</definedName>
    <definedName name="____________A01" localSheetId="20">#REF!</definedName>
    <definedName name="____________A01" localSheetId="21">#REF!</definedName>
    <definedName name="____________A01" localSheetId="22">#REF!</definedName>
    <definedName name="____________A01" localSheetId="23">#REF!</definedName>
    <definedName name="____________A01" localSheetId="24">#REF!</definedName>
    <definedName name="____________A01" localSheetId="25">#REF!</definedName>
    <definedName name="____________A01" localSheetId="26">#REF!</definedName>
    <definedName name="____________A01" localSheetId="27">#REF!</definedName>
    <definedName name="____________A01" localSheetId="6">#REF!</definedName>
    <definedName name="____________A01">#REF!</definedName>
    <definedName name="____________A08" localSheetId="19">'[21]A01-1'!$A$5:$C$36</definedName>
    <definedName name="____________A08" localSheetId="20">'[7]A01-1'!$A$5:$C$36</definedName>
    <definedName name="____________A08" localSheetId="6">'[53]A01-1'!$A$5:$C$36</definedName>
    <definedName name="____________A08">'[7]A01-1'!$A$5:$C$36</definedName>
    <definedName name="____________qyc1234" localSheetId="26">#REF!</definedName>
    <definedName name="____________qyc1234" localSheetId="7">#REF!</definedName>
    <definedName name="____________qyc1234">#REF!</definedName>
    <definedName name="___________A01" localSheetId="16">#REF!</definedName>
    <definedName name="___________A01" localSheetId="20">#REF!</definedName>
    <definedName name="___________A01" localSheetId="21">#REF!</definedName>
    <definedName name="___________A01" localSheetId="22">#REF!</definedName>
    <definedName name="___________A01" localSheetId="23">#REF!</definedName>
    <definedName name="___________A01" localSheetId="24">#REF!</definedName>
    <definedName name="___________A01" localSheetId="25">#REF!</definedName>
    <definedName name="___________A01" localSheetId="26">#REF!</definedName>
    <definedName name="___________A01" localSheetId="27">#REF!</definedName>
    <definedName name="___________A01" localSheetId="6">#REF!</definedName>
    <definedName name="___________A01">#REF!</definedName>
    <definedName name="___________A08" localSheetId="16">'[21]A01-1'!$A$5:$C$36</definedName>
    <definedName name="___________A08" localSheetId="20">'[7]A01-1'!$A$5:$C$36</definedName>
    <definedName name="___________A08" localSheetId="6">'[53]A01-1'!$A$5:$C$36</definedName>
    <definedName name="___________A08">'[7]A01-1'!$A$5:$C$36</definedName>
    <definedName name="___________qyc1234" localSheetId="21">#REF!</definedName>
    <definedName name="___________qyc1234" localSheetId="22">#REF!</definedName>
    <definedName name="___________qyc1234" localSheetId="23">#REF!</definedName>
    <definedName name="___________qyc1234" localSheetId="24">#REF!</definedName>
    <definedName name="___________qyc1234" localSheetId="25">#REF!</definedName>
    <definedName name="___________qyc1234">#REF!</definedName>
    <definedName name="__________A01" localSheetId="20">#REF!</definedName>
    <definedName name="__________A01" localSheetId="21">#REF!</definedName>
    <definedName name="__________A01" localSheetId="22">#REF!</definedName>
    <definedName name="__________A01" localSheetId="23">#REF!</definedName>
    <definedName name="__________A01" localSheetId="24">#REF!</definedName>
    <definedName name="__________A01" localSheetId="25">#REF!</definedName>
    <definedName name="__________A01" localSheetId="26">#REF!</definedName>
    <definedName name="__________A01" localSheetId="27">#REF!</definedName>
    <definedName name="__________A01" localSheetId="6">#REF!</definedName>
    <definedName name="__________A01">#REF!</definedName>
    <definedName name="__________A08" localSheetId="20">'[7]A01-1'!$A$5:$C$36</definedName>
    <definedName name="__________A08" localSheetId="6">'[53]A01-1'!$A$5:$C$36</definedName>
    <definedName name="__________A08">'[7]A01-1'!$A$5:$C$36</definedName>
    <definedName name="__________qyc1234" localSheetId="14">#REF!</definedName>
    <definedName name="__________qyc1234" localSheetId="15">#REF!</definedName>
    <definedName name="__________qyc1234" localSheetId="16">#REF!</definedName>
    <definedName name="__________qyc1234" localSheetId="17">#REF!</definedName>
    <definedName name="__________qyc1234" localSheetId="19">#REF!</definedName>
    <definedName name="__________qyc1234" localSheetId="21">#REF!</definedName>
    <definedName name="__________qyc1234" localSheetId="22">#REF!</definedName>
    <definedName name="__________qyc1234" localSheetId="23">#REF!</definedName>
    <definedName name="__________qyc1234" localSheetId="24">#REF!</definedName>
    <definedName name="__________qyc1234" localSheetId="25">#REF!</definedName>
    <definedName name="__________qyc1234" localSheetId="26">#REF!</definedName>
    <definedName name="__________qyc1234" localSheetId="27">#REF!</definedName>
    <definedName name="__________qyc1234" localSheetId="6">#REF!</definedName>
    <definedName name="__________qyc1234">#REF!</definedName>
    <definedName name="_________A01" localSheetId="21">#REF!</definedName>
    <definedName name="_________A01" localSheetId="22">#REF!</definedName>
    <definedName name="_________A01" localSheetId="23">#REF!</definedName>
    <definedName name="_________A01" localSheetId="24">#REF!</definedName>
    <definedName name="_________A01" localSheetId="25">#REF!</definedName>
    <definedName name="_________A01" localSheetId="26">#REF!</definedName>
    <definedName name="_________A01" localSheetId="27">#REF!</definedName>
    <definedName name="_________A01" localSheetId="6">#REF!</definedName>
    <definedName name="_________A01">#REF!</definedName>
    <definedName name="_________A08" localSheetId="6">'[54]A01-1'!$A$5:$C$36</definedName>
    <definedName name="_________A08">'[8]A01-1'!$A$5:$C$36</definedName>
    <definedName name="_________qyc1234" localSheetId="20">#REF!</definedName>
    <definedName name="_________qyc1234" localSheetId="21">#REF!</definedName>
    <definedName name="_________qyc1234" localSheetId="22">#REF!</definedName>
    <definedName name="_________qyc1234" localSheetId="23">#REF!</definedName>
    <definedName name="_________qyc1234" localSheetId="24">#REF!</definedName>
    <definedName name="_________qyc1234" localSheetId="25">#REF!</definedName>
    <definedName name="_________qyc1234" localSheetId="26">#REF!</definedName>
    <definedName name="_________qyc1234" localSheetId="27">#REF!</definedName>
    <definedName name="_________qyc1234" localSheetId="6">#REF!</definedName>
    <definedName name="_________qyc1234">#REF!</definedName>
    <definedName name="________A01" localSheetId="21">#REF!</definedName>
    <definedName name="________A01" localSheetId="22">#REF!</definedName>
    <definedName name="________A01" localSheetId="23">#REF!</definedName>
    <definedName name="________A01" localSheetId="24">#REF!</definedName>
    <definedName name="________A01" localSheetId="25">#REF!</definedName>
    <definedName name="________A01" localSheetId="26">#REF!</definedName>
    <definedName name="________A01" localSheetId="27">#REF!</definedName>
    <definedName name="________A01" localSheetId="6">#REF!</definedName>
    <definedName name="________A01">#REF!</definedName>
    <definedName name="________A08" localSheetId="20">'[7]A01-1'!$A$5:$C$36</definedName>
    <definedName name="________A08" localSheetId="6">'[53]A01-1'!$A$5:$C$36</definedName>
    <definedName name="________A08">'[7]A01-1'!$A$5:$C$36</definedName>
    <definedName name="________qyc1234" localSheetId="20">#REF!</definedName>
    <definedName name="________qyc1234" localSheetId="21">#REF!</definedName>
    <definedName name="________qyc1234" localSheetId="22">#REF!</definedName>
    <definedName name="________qyc1234" localSheetId="23">#REF!</definedName>
    <definedName name="________qyc1234" localSheetId="24">#REF!</definedName>
    <definedName name="________qyc1234" localSheetId="25">#REF!</definedName>
    <definedName name="________qyc1234" localSheetId="26">#REF!</definedName>
    <definedName name="________qyc1234" localSheetId="27">#REF!</definedName>
    <definedName name="________qyc1234" localSheetId="6">#REF!</definedName>
    <definedName name="________qyc1234">#REF!</definedName>
    <definedName name="_______A01" localSheetId="18">#REF!</definedName>
    <definedName name="_______A01" localSheetId="20">#REF!</definedName>
    <definedName name="_______A01" localSheetId="21">#REF!</definedName>
    <definedName name="_______A01" localSheetId="22">#REF!</definedName>
    <definedName name="_______A01" localSheetId="23">#REF!</definedName>
    <definedName name="_______A01" localSheetId="24">#REF!</definedName>
    <definedName name="_______A01" localSheetId="25">#REF!</definedName>
    <definedName name="_______A01" localSheetId="26">#REF!</definedName>
    <definedName name="_______A01" localSheetId="27">#REF!</definedName>
    <definedName name="_______A01" localSheetId="6">#REF!</definedName>
    <definedName name="_______A01" localSheetId="8">#REF!</definedName>
    <definedName name="_______A01" localSheetId="9">#REF!</definedName>
    <definedName name="_______A01">#REF!</definedName>
    <definedName name="_______A08" localSheetId="18">'[6]A01-1'!$A$5:$C$36</definedName>
    <definedName name="_______A08" localSheetId="20">'[8]A01-1'!$A$5:$C$36</definedName>
    <definedName name="_______A08" localSheetId="21">'[34]A01-1'!$A$5:$C$36</definedName>
    <definedName name="_______A08" localSheetId="22">'[34]A01-1'!$A$5:$C$36</definedName>
    <definedName name="_______A08" localSheetId="23">'[34]A01-1'!$A$5:$C$36</definedName>
    <definedName name="_______A08" localSheetId="24">'[34]A01-1'!$A$5:$C$36</definedName>
    <definedName name="_______A08" localSheetId="25">'[34]A01-1'!$A$5:$C$36</definedName>
    <definedName name="_______A08" localSheetId="26">'[34]A01-1'!$A$5:$C$36</definedName>
    <definedName name="_______A08" localSheetId="27">'[34]A01-1'!$A$5:$C$36</definedName>
    <definedName name="_______A08" localSheetId="6">'[46]A01-1'!$A$5:$C$36</definedName>
    <definedName name="_______A08" localSheetId="8">'[8]A01-1'!$A$5:$C$36</definedName>
    <definedName name="_______A08" localSheetId="9">'[8]A01-1'!$A$5:$C$36</definedName>
    <definedName name="_______A08">'[9]A01-1'!$A$5:$C$36</definedName>
    <definedName name="_______qyc1234" localSheetId="20">#REF!</definedName>
    <definedName name="_______qyc1234" localSheetId="21">#REF!</definedName>
    <definedName name="_______qyc1234" localSheetId="22">#REF!</definedName>
    <definedName name="_______qyc1234" localSheetId="23">#REF!</definedName>
    <definedName name="_______qyc1234" localSheetId="24">#REF!</definedName>
    <definedName name="_______qyc1234" localSheetId="25">#REF!</definedName>
    <definedName name="_______qyc1234" localSheetId="26">#REF!</definedName>
    <definedName name="_______qyc1234" localSheetId="27">#REF!</definedName>
    <definedName name="_______qyc1234" localSheetId="6">#REF!</definedName>
    <definedName name="_______qyc1234">#REF!</definedName>
    <definedName name="______A01" localSheetId="18">#REF!</definedName>
    <definedName name="______A01" localSheetId="20">#REF!</definedName>
    <definedName name="______A01" localSheetId="21">#REF!</definedName>
    <definedName name="______A01" localSheetId="22">#REF!</definedName>
    <definedName name="______A01" localSheetId="23">#REF!</definedName>
    <definedName name="______A01" localSheetId="24">#REF!</definedName>
    <definedName name="______A01" localSheetId="25">#REF!</definedName>
    <definedName name="______A01" localSheetId="26">#REF!</definedName>
    <definedName name="______A01" localSheetId="27">#REF!</definedName>
    <definedName name="______A01" localSheetId="6">#REF!</definedName>
    <definedName name="______A01" localSheetId="8">#REF!</definedName>
    <definedName name="______A01" localSheetId="9">#REF!</definedName>
    <definedName name="______A01">#REF!</definedName>
    <definedName name="______A08" localSheetId="20">'[6]A01-1'!$A$5:$C$36</definedName>
    <definedName name="______A08" localSheetId="6">'[46]A01-1'!$A$5:$C$36</definedName>
    <definedName name="______A08">'[6]A01-1'!$A$5:$C$36</definedName>
    <definedName name="______qyc1234" localSheetId="21">#REF!</definedName>
    <definedName name="______qyc1234" localSheetId="22">#REF!</definedName>
    <definedName name="______qyc1234" localSheetId="23">#REF!</definedName>
    <definedName name="______qyc1234" localSheetId="24">#REF!</definedName>
    <definedName name="______qyc1234" localSheetId="25">#REF!</definedName>
    <definedName name="______qyc1234" localSheetId="26">#REF!</definedName>
    <definedName name="______qyc1234" localSheetId="27">#REF!</definedName>
    <definedName name="______qyc1234" localSheetId="6">#REF!</definedName>
    <definedName name="______qyc1234">#REF!</definedName>
    <definedName name="_____A01" localSheetId="18">#REF!</definedName>
    <definedName name="_____A01" localSheetId="20">#REF!</definedName>
    <definedName name="_____A01" localSheetId="21">#REF!</definedName>
    <definedName name="_____A01" localSheetId="22">#REF!</definedName>
    <definedName name="_____A01" localSheetId="23">#REF!</definedName>
    <definedName name="_____A01" localSheetId="24">#REF!</definedName>
    <definedName name="_____A01" localSheetId="25">#REF!</definedName>
    <definedName name="_____A01" localSheetId="26">#REF!</definedName>
    <definedName name="_____A01" localSheetId="27">#REF!</definedName>
    <definedName name="_____A01" localSheetId="6">#REF!</definedName>
    <definedName name="_____A01" localSheetId="8">#REF!</definedName>
    <definedName name="_____A01" localSheetId="9">#REF!</definedName>
    <definedName name="_____A01">#REF!</definedName>
    <definedName name="_____A08" localSheetId="20">'[6]A01-1'!$A$5:$C$36</definedName>
    <definedName name="_____A08" localSheetId="21">'[38]A01-1'!$A$5:$C$36</definedName>
    <definedName name="_____A08" localSheetId="22">'[38]A01-1'!$A$5:$C$36</definedName>
    <definedName name="_____A08" localSheetId="23">'[38]A01-1'!$A$5:$C$36</definedName>
    <definedName name="_____A08" localSheetId="24">'[38]A01-1'!$A$5:$C$36</definedName>
    <definedName name="_____A08" localSheetId="25">'[38]A01-1'!$A$5:$C$36</definedName>
    <definedName name="_____A08" localSheetId="26">'[38]A01-1'!$A$5:$C$36</definedName>
    <definedName name="_____A08" localSheetId="6">'[46]A01-1'!$A$5:$C$36</definedName>
    <definedName name="_____A08">'[6]A01-1'!$A$5:$C$36</definedName>
    <definedName name="_____qyc1234" localSheetId="21">#REF!</definedName>
    <definedName name="_____qyc1234" localSheetId="22">#REF!</definedName>
    <definedName name="_____qyc1234" localSheetId="23">#REF!</definedName>
    <definedName name="_____qyc1234" localSheetId="24">#REF!</definedName>
    <definedName name="_____qyc1234" localSheetId="25">#REF!</definedName>
    <definedName name="_____qyc1234" localSheetId="26">#REF!</definedName>
    <definedName name="_____qyc1234" localSheetId="27">#REF!</definedName>
    <definedName name="_____qyc1234" localSheetId="6">#REF!</definedName>
    <definedName name="_____qyc1234">#REF!</definedName>
    <definedName name="____1A01_" localSheetId="12">#REF!</definedName>
    <definedName name="____1A01_" localSheetId="13">#REF!</definedName>
    <definedName name="____1A01_" localSheetId="14">#REF!</definedName>
    <definedName name="____1A01_" localSheetId="15">#REF!</definedName>
    <definedName name="____1A01_" localSheetId="16">#REF!</definedName>
    <definedName name="____1A01_" localSheetId="17">#REF!</definedName>
    <definedName name="____1A01_" localSheetId="18">#REF!</definedName>
    <definedName name="____1A01_" localSheetId="19">#REF!</definedName>
    <definedName name="____1A01_" localSheetId="20">#REF!</definedName>
    <definedName name="____1A01_" localSheetId="21">#REF!</definedName>
    <definedName name="____1A01_" localSheetId="22">#REF!</definedName>
    <definedName name="____1A01_" localSheetId="23">#REF!</definedName>
    <definedName name="____1A01_" localSheetId="24">#REF!</definedName>
    <definedName name="____1A01_" localSheetId="25">#REF!</definedName>
    <definedName name="____1A01_" localSheetId="26">#REF!</definedName>
    <definedName name="____1A01_" localSheetId="27">#REF!</definedName>
    <definedName name="____1A01_" localSheetId="28">#REF!</definedName>
    <definedName name="____1A01_" localSheetId="29">#REF!</definedName>
    <definedName name="____1A01_" localSheetId="30">#REF!</definedName>
    <definedName name="____1A01_" localSheetId="31">#REF!</definedName>
    <definedName name="____1A01_" localSheetId="32">#REF!</definedName>
    <definedName name="____1A01_" localSheetId="33">#REF!</definedName>
    <definedName name="____1A01_" localSheetId="6">#REF!</definedName>
    <definedName name="____1A01_" localSheetId="7">#REF!</definedName>
    <definedName name="____1A01_" localSheetId="8">#REF!</definedName>
    <definedName name="____1A01_" localSheetId="9">#REF!</definedName>
    <definedName name="____1A01_">#REF!</definedName>
    <definedName name="____2A08_" localSheetId="12">'[28]A01-1'!$A$5:$C$36</definedName>
    <definedName name="____2A08_" localSheetId="13">'[28]A01-1'!$A$5:$C$36</definedName>
    <definedName name="____2A08_" localSheetId="14">'[16]A01-1'!$A$5:$C$36</definedName>
    <definedName name="____2A08_" localSheetId="15">'[16]A01-1'!$A$5:$C$36</definedName>
    <definedName name="____2A08_" localSheetId="16">'[16]A01-1'!$A$5:$C$36</definedName>
    <definedName name="____2A08_" localSheetId="17">'[16]A01-1'!$A$5:$C$36</definedName>
    <definedName name="____2A08_" localSheetId="18">'[23]A01-1'!$A$5:$C$36</definedName>
    <definedName name="____2A08_" localSheetId="19">'[16]A01-1'!$A$5:$C$36</definedName>
    <definedName name="____2A08_" localSheetId="20">'[23]A01-1'!$A$5:$C$36</definedName>
    <definedName name="____2A08_" localSheetId="21">'[35]A01-1'!$A$5:$C$36</definedName>
    <definedName name="____2A08_" localSheetId="22">'[35]A01-1'!$A$5:$C$36</definedName>
    <definedName name="____2A08_" localSheetId="23">'[35]A01-1'!$A$5:$C$36</definedName>
    <definedName name="____2A08_" localSheetId="24">'[35]A01-1'!$A$5:$C$36</definedName>
    <definedName name="____2A08_" localSheetId="25">'[35]A01-1'!$A$5:$C$36</definedName>
    <definedName name="____2A08_" localSheetId="26">'[35]A01-1'!$A$5:$C$36</definedName>
    <definedName name="____2A08_" localSheetId="27">'[43]A01-1'!$A$5:$C$36</definedName>
    <definedName name="____2A08_" localSheetId="28">'[28]A01-1'!$A$5:$C$36</definedName>
    <definedName name="____2A08_" localSheetId="29">'[28]A01-1'!$A$5:$C$36</definedName>
    <definedName name="____2A08_" localSheetId="30">'[28]A01-1'!$A$5:$C$36</definedName>
    <definedName name="____2A08_" localSheetId="31">'[28]A01-1'!$A$5:$C$36</definedName>
    <definedName name="____2A08_" localSheetId="32">'[28]A01-1'!$A$5:$C$36</definedName>
    <definedName name="____2A08_" localSheetId="33">'[28]A01-1'!$A$5:$C$36</definedName>
    <definedName name="____2A08_" localSheetId="6">'[47]A01-1'!$A$5:$C$36</definedName>
    <definedName name="____2A08_" localSheetId="7">'[2]A01-1'!$A$5:$C$36</definedName>
    <definedName name="____2A08_" localSheetId="8">'[23]A01-1'!$A$5:$C$36</definedName>
    <definedName name="____2A08_" localSheetId="9">'[23]A01-1'!$A$5:$C$36</definedName>
    <definedName name="____2A08_">'[2]A01-1'!$A$5:$C$36</definedName>
    <definedName name="____A01" localSheetId="12">#REF!</definedName>
    <definedName name="____A01" localSheetId="13">#REF!</definedName>
    <definedName name="____A01" localSheetId="14">#REF!</definedName>
    <definedName name="____A01" localSheetId="15">#REF!</definedName>
    <definedName name="____A01" localSheetId="16">#REF!</definedName>
    <definedName name="____A01" localSheetId="17">#REF!</definedName>
    <definedName name="____A01" localSheetId="18">#REF!</definedName>
    <definedName name="____A01" localSheetId="19">#REF!</definedName>
    <definedName name="____A01" localSheetId="20">#REF!</definedName>
    <definedName name="____A01" localSheetId="21">#REF!</definedName>
    <definedName name="____A01" localSheetId="22">#REF!</definedName>
    <definedName name="____A01" localSheetId="23">#REF!</definedName>
    <definedName name="____A01" localSheetId="24">#REF!</definedName>
    <definedName name="____A01" localSheetId="25">#REF!</definedName>
    <definedName name="____A01" localSheetId="26">#REF!</definedName>
    <definedName name="____A01" localSheetId="27">#REF!</definedName>
    <definedName name="____A01" localSheetId="28">#REF!</definedName>
    <definedName name="____A01" localSheetId="29">#REF!</definedName>
    <definedName name="____A01" localSheetId="30">#REF!</definedName>
    <definedName name="____A01" localSheetId="31">#REF!</definedName>
    <definedName name="____A01" localSheetId="32">#REF!</definedName>
    <definedName name="____A01" localSheetId="33">#REF!</definedName>
    <definedName name="____A01" localSheetId="6">#REF!</definedName>
    <definedName name="____A01" localSheetId="7">#REF!</definedName>
    <definedName name="____A01" localSheetId="8">#REF!</definedName>
    <definedName name="____A01" localSheetId="9">#REF!</definedName>
    <definedName name="____A01">#REF!</definedName>
    <definedName name="____A08" localSheetId="12">'[29]A01-1'!$A$5:$C$36</definedName>
    <definedName name="____A08" localSheetId="13">'[29]A01-1'!$A$5:$C$36</definedName>
    <definedName name="____A08" localSheetId="14">'[17]A01-1'!$A$5:$C$36</definedName>
    <definedName name="____A08" localSheetId="15">'[17]A01-1'!$A$5:$C$36</definedName>
    <definedName name="____A08" localSheetId="16">'[17]A01-1'!$A$5:$C$36</definedName>
    <definedName name="____A08" localSheetId="17">'[17]A01-1'!$A$5:$C$36</definedName>
    <definedName name="____A08" localSheetId="18">'[24]A01-1'!$A$5:$C$36</definedName>
    <definedName name="____A08" localSheetId="19">'[17]A01-1'!$A$5:$C$36</definedName>
    <definedName name="____A08" localSheetId="20">'[26]A01-1'!$A$5:$C$36</definedName>
    <definedName name="____A08" localSheetId="21">'[36]A01-1'!$A$5:$C$36</definedName>
    <definedName name="____A08" localSheetId="22">'[36]A01-1'!$A$5:$C$36</definedName>
    <definedName name="____A08" localSheetId="23">'[41]A01-1'!$A$5:$C$36</definedName>
    <definedName name="____A08" localSheetId="24">'[36]A01-1'!$A$5:$C$36</definedName>
    <definedName name="____A08" localSheetId="25">'[36]A01-1'!$A$5:$C$36</definedName>
    <definedName name="____A08" localSheetId="26">'[41]A01-1'!$A$5:$C$36</definedName>
    <definedName name="____A08" localSheetId="27">'[44]A01-1'!$A$5:$C$36</definedName>
    <definedName name="____A08" localSheetId="28">'[29]A01-1'!$A$5:$C$36</definedName>
    <definedName name="____A08" localSheetId="29">'[29]A01-1'!$A$5:$C$36</definedName>
    <definedName name="____A08" localSheetId="30">'[29]A01-1'!$A$5:$C$36</definedName>
    <definedName name="____A08" localSheetId="31">'[29]A01-1'!$A$5:$C$36</definedName>
    <definedName name="____A08" localSheetId="32">'[29]A01-1'!$A$5:$C$36</definedName>
    <definedName name="____A08" localSheetId="33">'[29]A01-1'!$A$5:$C$36</definedName>
    <definedName name="____A08" localSheetId="6">'[48]A01-1'!$A$5:$C$36</definedName>
    <definedName name="____A08" localSheetId="7">'[3]A01-1'!$A$5:$C$36</definedName>
    <definedName name="____A08" localSheetId="8">'[26]A01-1'!$A$5:$C$36</definedName>
    <definedName name="____A08" localSheetId="9">'[26]A01-1'!$A$5:$C$36</definedName>
    <definedName name="____A08">'[3]A01-1'!$A$5:$C$36</definedName>
    <definedName name="____qyc1234" localSheetId="18">#REF!</definedName>
    <definedName name="____qyc1234" localSheetId="20">#REF!</definedName>
    <definedName name="____qyc1234" localSheetId="21">#REF!</definedName>
    <definedName name="____qyc1234" localSheetId="22">#REF!</definedName>
    <definedName name="____qyc1234" localSheetId="23">#REF!</definedName>
    <definedName name="____qyc1234" localSheetId="24">#REF!</definedName>
    <definedName name="____qyc1234" localSheetId="25">#REF!</definedName>
    <definedName name="____qyc1234" localSheetId="26">#REF!</definedName>
    <definedName name="____qyc1234" localSheetId="27">#REF!</definedName>
    <definedName name="____qyc1234" localSheetId="6">#REF!</definedName>
    <definedName name="____qyc1234" localSheetId="8">#REF!</definedName>
    <definedName name="____qyc1234" localSheetId="9">#REF!</definedName>
    <definedName name="____qyc1234">#REF!</definedName>
    <definedName name="___1A01_" localSheetId="12">#REF!</definedName>
    <definedName name="___1A01_" localSheetId="13">#REF!</definedName>
    <definedName name="___1A01_" localSheetId="14">#REF!</definedName>
    <definedName name="___1A01_" localSheetId="15">#REF!</definedName>
    <definedName name="___1A01_" localSheetId="16">#REF!</definedName>
    <definedName name="___1A01_" localSheetId="17">#REF!</definedName>
    <definedName name="___1A01_" localSheetId="18">#REF!</definedName>
    <definedName name="___1A01_" localSheetId="19">#REF!</definedName>
    <definedName name="___1A01_" localSheetId="20">#REF!</definedName>
    <definedName name="___1A01_" localSheetId="21">#REF!</definedName>
    <definedName name="___1A01_" localSheetId="22">#REF!</definedName>
    <definedName name="___1A01_" localSheetId="23">#REF!</definedName>
    <definedName name="___1A01_" localSheetId="24">#REF!</definedName>
    <definedName name="___1A01_" localSheetId="25">#REF!</definedName>
    <definedName name="___1A01_" localSheetId="26">#REF!</definedName>
    <definedName name="___1A01_" localSheetId="27">#REF!</definedName>
    <definedName name="___1A01_" localSheetId="28">#REF!</definedName>
    <definedName name="___1A01_" localSheetId="29">#REF!</definedName>
    <definedName name="___1A01_" localSheetId="30">#REF!</definedName>
    <definedName name="___1A01_" localSheetId="31">#REF!</definedName>
    <definedName name="___1A01_" localSheetId="32">#REF!</definedName>
    <definedName name="___1A01_" localSheetId="33">#REF!</definedName>
    <definedName name="___1A01_" localSheetId="6">#REF!</definedName>
    <definedName name="___1A01_" localSheetId="7">#REF!</definedName>
    <definedName name="___1A01_" localSheetId="8">#REF!</definedName>
    <definedName name="___1A01_" localSheetId="9">#REF!</definedName>
    <definedName name="___1A01_">#REF!</definedName>
    <definedName name="___2A08_" localSheetId="12">'[27]A01-1'!$A$5:$C$36</definedName>
    <definedName name="___2A08_" localSheetId="13">'[27]A01-1'!$A$5:$C$36</definedName>
    <definedName name="___2A08_" localSheetId="14">'[15]A01-1'!$A$5:$C$36</definedName>
    <definedName name="___2A08_" localSheetId="15">'[15]A01-1'!$A$5:$C$36</definedName>
    <definedName name="___2A08_" localSheetId="16">'[15]A01-1'!$A$5:$C$36</definedName>
    <definedName name="___2A08_" localSheetId="17">'[15]A01-1'!$A$5:$C$36</definedName>
    <definedName name="___2A08_" localSheetId="18">'[22]A01-1'!$A$5:$C$36</definedName>
    <definedName name="___2A08_" localSheetId="19">'[15]A01-1'!$A$5:$C$36</definedName>
    <definedName name="___2A08_" localSheetId="20">'[22]A01-1'!$A$5:$C$36</definedName>
    <definedName name="___2A08_" localSheetId="21">'[32]A01-1'!$A$5:$C$36</definedName>
    <definedName name="___2A08_" localSheetId="22">'[32]A01-1'!$A$5:$C$36</definedName>
    <definedName name="___2A08_" localSheetId="23">'[32]A01-1'!$A$5:$C$36</definedName>
    <definedName name="___2A08_" localSheetId="24">'[32]A01-1'!$A$5:$C$36</definedName>
    <definedName name="___2A08_" localSheetId="25">'[32]A01-1'!$A$5:$C$36</definedName>
    <definedName name="___2A08_" localSheetId="26">'[32]A01-1'!$A$5:$C$36</definedName>
    <definedName name="___2A08_" localSheetId="27">'[42]A01-1'!$A$5:$C$36</definedName>
    <definedName name="___2A08_" localSheetId="28">'[27]A01-1'!$A$5:$C$36</definedName>
    <definedName name="___2A08_" localSheetId="29">'[27]A01-1'!$A$5:$C$36</definedName>
    <definedName name="___2A08_" localSheetId="30">'[27]A01-1'!$A$5:$C$36</definedName>
    <definedName name="___2A08_" localSheetId="31">'[27]A01-1'!$A$5:$C$36</definedName>
    <definedName name="___2A08_" localSheetId="32">'[27]A01-1'!$A$5:$C$36</definedName>
    <definedName name="___2A08_" localSheetId="33">'[27]A01-1'!$A$5:$C$36</definedName>
    <definedName name="___2A08_" localSheetId="6">'[49]A01-1'!$A$5:$C$36</definedName>
    <definedName name="___2A08_" localSheetId="7">'[1]A01-1'!$A$5:$C$36</definedName>
    <definedName name="___2A08_" localSheetId="8">'[22]A01-1'!$A$5:$C$36</definedName>
    <definedName name="___2A08_" localSheetId="9">'[22]A01-1'!$A$5:$C$36</definedName>
    <definedName name="___2A08_">'[1]A01-1'!$A$5:$C$36</definedName>
    <definedName name="___A01" localSheetId="12">#REF!</definedName>
    <definedName name="___A01" localSheetId="13">#REF!</definedName>
    <definedName name="___A01" localSheetId="14">#REF!</definedName>
    <definedName name="___A01" localSheetId="15">#REF!</definedName>
    <definedName name="___A01" localSheetId="16">#REF!</definedName>
    <definedName name="___A01" localSheetId="17">#REF!</definedName>
    <definedName name="___A01" localSheetId="18">#REF!</definedName>
    <definedName name="___A01" localSheetId="19">#REF!</definedName>
    <definedName name="___A01" localSheetId="20">#REF!</definedName>
    <definedName name="___A01" localSheetId="3">#REF!</definedName>
    <definedName name="___A01" localSheetId="21">#REF!</definedName>
    <definedName name="___A01" localSheetId="22">#REF!</definedName>
    <definedName name="___A01" localSheetId="23">#REF!</definedName>
    <definedName name="___A01" localSheetId="24">#REF!</definedName>
    <definedName name="___A01" localSheetId="25">#REF!</definedName>
    <definedName name="___A01" localSheetId="26">#REF!</definedName>
    <definedName name="___A01" localSheetId="27">#REF!</definedName>
    <definedName name="___A01" localSheetId="28">#REF!</definedName>
    <definedName name="___A01" localSheetId="29">#REF!</definedName>
    <definedName name="___A01" localSheetId="30">#REF!</definedName>
    <definedName name="___A01" localSheetId="31">#REF!</definedName>
    <definedName name="___A01" localSheetId="32">#REF!</definedName>
    <definedName name="___A01" localSheetId="33">#REF!</definedName>
    <definedName name="___A01" localSheetId="6">#REF!</definedName>
    <definedName name="___A01" localSheetId="7">#REF!</definedName>
    <definedName name="___A01" localSheetId="8">#REF!</definedName>
    <definedName name="___A01" localSheetId="9">#REF!</definedName>
    <definedName name="___A01">#REF!</definedName>
    <definedName name="___A08" localSheetId="12">'[29]A01-1'!$A$5:$C$36</definedName>
    <definedName name="___A08" localSheetId="13">'[29]A01-1'!$A$5:$C$36</definedName>
    <definedName name="___A08" localSheetId="14">'[17]A01-1'!$A$5:$C$36</definedName>
    <definedName name="___A08" localSheetId="15">'[17]A01-1'!$A$5:$C$36</definedName>
    <definedName name="___A08" localSheetId="16">'[17]A01-1'!$A$5:$C$36</definedName>
    <definedName name="___A08" localSheetId="17">'[17]A01-1'!$A$5:$C$36</definedName>
    <definedName name="___A08" localSheetId="18">'[24]A01-1'!$A$5:$C$36</definedName>
    <definedName name="___A08" localSheetId="19">'[17]A01-1'!$A$5:$C$36</definedName>
    <definedName name="___A08" localSheetId="20">'[26]A01-1'!$A$5:$C$36</definedName>
    <definedName name="___A08" localSheetId="3">'[14]A01-1'!$A$5:$C$36</definedName>
    <definedName name="___A08" localSheetId="21">'[36]A01-1'!$A$5:$C$36</definedName>
    <definedName name="___A08" localSheetId="22">'[36]A01-1'!$A$5:$C$36</definedName>
    <definedName name="___A08" localSheetId="23">'[41]A01-1'!$A$5:$C$36</definedName>
    <definedName name="___A08" localSheetId="24">'[36]A01-1'!$A$5:$C$36</definedName>
    <definedName name="___A08" localSheetId="25">'[36]A01-1'!$A$5:$C$36</definedName>
    <definedName name="___A08" localSheetId="26">'[41]A01-1'!$A$5:$C$36</definedName>
    <definedName name="___A08" localSheetId="27">'[44]A01-1'!$A$5:$C$36</definedName>
    <definedName name="___A08" localSheetId="28">'[29]A01-1'!$A$5:$C$36</definedName>
    <definedName name="___A08" localSheetId="29">'[29]A01-1'!$A$5:$C$36</definedName>
    <definedName name="___A08" localSheetId="30">'[29]A01-1'!$A$5:$C$36</definedName>
    <definedName name="___A08" localSheetId="31">'[29]A01-1'!$A$5:$C$36</definedName>
    <definedName name="___A08" localSheetId="32">'[29]A01-1'!$A$5:$C$36</definedName>
    <definedName name="___A08" localSheetId="33">'[29]A01-1'!$A$5:$C$36</definedName>
    <definedName name="___A08" localSheetId="6">'[48]A01-1'!$A$5:$C$36</definedName>
    <definedName name="___A08" localSheetId="7">'[3]A01-1'!$A$5:$C$36</definedName>
    <definedName name="___A08" localSheetId="8">'[26]A01-1'!$A$5:$C$36</definedName>
    <definedName name="___A08" localSheetId="9">'[26]A01-1'!$A$5:$C$36</definedName>
    <definedName name="___A08">'[3]A01-1'!$A$5:$C$36</definedName>
    <definedName name="___qyc1234" localSheetId="18">#REF!</definedName>
    <definedName name="___qyc1234" localSheetId="20">#REF!</definedName>
    <definedName name="___qyc1234" localSheetId="21">#REF!</definedName>
    <definedName name="___qyc1234" localSheetId="22">#REF!</definedName>
    <definedName name="___qyc1234" localSheetId="23">#REF!</definedName>
    <definedName name="___qyc1234" localSheetId="24">#REF!</definedName>
    <definedName name="___qyc1234" localSheetId="25">#REF!</definedName>
    <definedName name="___qyc1234" localSheetId="26">#REF!</definedName>
    <definedName name="___qyc1234" localSheetId="27">#REF!</definedName>
    <definedName name="___qyc1234" localSheetId="6">#REF!</definedName>
    <definedName name="___qyc1234" localSheetId="8">#REF!</definedName>
    <definedName name="___qyc1234" localSheetId="9">#REF!</definedName>
    <definedName name="___qyc1234">#REF!</definedName>
    <definedName name="__1A01_" localSheetId="12">#REF!</definedName>
    <definedName name="__1A01_" localSheetId="13">#REF!</definedName>
    <definedName name="__1A01_" localSheetId="14">#REF!</definedName>
    <definedName name="__1A01_" localSheetId="15">#REF!</definedName>
    <definedName name="__1A01_" localSheetId="16">#REF!</definedName>
    <definedName name="__1A01_" localSheetId="17">#REF!</definedName>
    <definedName name="__1A01_" localSheetId="18">#REF!</definedName>
    <definedName name="__1A01_" localSheetId="19">#REF!</definedName>
    <definedName name="__1A01_" localSheetId="20">#REF!</definedName>
    <definedName name="__1A01_" localSheetId="21">#REF!</definedName>
    <definedName name="__1A01_" localSheetId="22">#REF!</definedName>
    <definedName name="__1A01_" localSheetId="23">#REF!</definedName>
    <definedName name="__1A01_" localSheetId="24">#REF!</definedName>
    <definedName name="__1A01_" localSheetId="25">#REF!</definedName>
    <definedName name="__1A01_" localSheetId="26">#REF!</definedName>
    <definedName name="__1A01_" localSheetId="27">#REF!</definedName>
    <definedName name="__1A01_" localSheetId="28">#REF!</definedName>
    <definedName name="__1A01_" localSheetId="29">#REF!</definedName>
    <definedName name="__1A01_" localSheetId="30">#REF!</definedName>
    <definedName name="__1A01_" localSheetId="31">#REF!</definedName>
    <definedName name="__1A01_" localSheetId="32">#REF!</definedName>
    <definedName name="__1A01_" localSheetId="33">#REF!</definedName>
    <definedName name="__1A01_" localSheetId="6">#REF!</definedName>
    <definedName name="__1A01_" localSheetId="7">#REF!</definedName>
    <definedName name="__1A01_" localSheetId="8">#REF!</definedName>
    <definedName name="__1A01_" localSheetId="9">#REF!</definedName>
    <definedName name="__1A01_">#REF!</definedName>
    <definedName name="__2A01_" localSheetId="12">#REF!</definedName>
    <definedName name="__2A01_" localSheetId="13">#REF!</definedName>
    <definedName name="__2A01_" localSheetId="14">#REF!</definedName>
    <definedName name="__2A01_" localSheetId="15">#REF!</definedName>
    <definedName name="__2A01_" localSheetId="16">#REF!</definedName>
    <definedName name="__2A01_" localSheetId="17">#REF!</definedName>
    <definedName name="__2A01_" localSheetId="18">#REF!</definedName>
    <definedName name="__2A01_" localSheetId="19">#REF!</definedName>
    <definedName name="__2A01_" localSheetId="20">#REF!</definedName>
    <definedName name="__2A01_" localSheetId="21">#REF!</definedName>
    <definedName name="__2A01_" localSheetId="22">#REF!</definedName>
    <definedName name="__2A01_" localSheetId="23">#REF!</definedName>
    <definedName name="__2A01_" localSheetId="24">#REF!</definedName>
    <definedName name="__2A01_" localSheetId="25">#REF!</definedName>
    <definedName name="__2A01_" localSheetId="26">#REF!</definedName>
    <definedName name="__2A01_" localSheetId="27">#REF!</definedName>
    <definedName name="__2A01_" localSheetId="28">#REF!</definedName>
    <definedName name="__2A01_" localSheetId="29">#REF!</definedName>
    <definedName name="__2A01_" localSheetId="30">#REF!</definedName>
    <definedName name="__2A01_" localSheetId="31">#REF!</definedName>
    <definedName name="__2A01_" localSheetId="32">#REF!</definedName>
    <definedName name="__2A01_" localSheetId="33">#REF!</definedName>
    <definedName name="__2A01_" localSheetId="6">#REF!</definedName>
    <definedName name="__2A01_" localSheetId="7">#REF!</definedName>
    <definedName name="__2A01_" localSheetId="8">#REF!</definedName>
    <definedName name="__2A01_" localSheetId="9">#REF!</definedName>
    <definedName name="__2A01_">#REF!</definedName>
    <definedName name="__2A08_" localSheetId="12">'[27]A01-1'!$A$5:$C$36</definedName>
    <definedName name="__2A08_" localSheetId="13">'[27]A01-1'!$A$5:$C$36</definedName>
    <definedName name="__2A08_" localSheetId="14">'[15]A01-1'!$A$5:$C$36</definedName>
    <definedName name="__2A08_" localSheetId="15">'[15]A01-1'!$A$5:$C$36</definedName>
    <definedName name="__2A08_" localSheetId="16">'[15]A01-1'!$A$5:$C$36</definedName>
    <definedName name="__2A08_" localSheetId="17">'[15]A01-1'!$A$5:$C$36</definedName>
    <definedName name="__2A08_" localSheetId="18">'[22]A01-1'!$A$5:$C$36</definedName>
    <definedName name="__2A08_" localSheetId="19">'[15]A01-1'!$A$5:$C$36</definedName>
    <definedName name="__2A08_" localSheetId="20">'[22]A01-1'!$A$5:$C$36</definedName>
    <definedName name="__2A08_" localSheetId="21">'[32]A01-1'!$A$5:$C$36</definedName>
    <definedName name="__2A08_" localSheetId="22">'[32]A01-1'!$A$5:$C$36</definedName>
    <definedName name="__2A08_" localSheetId="23">'[32]A01-1'!$A$5:$C$36</definedName>
    <definedName name="__2A08_" localSheetId="24">'[32]A01-1'!$A$5:$C$36</definedName>
    <definedName name="__2A08_" localSheetId="25">'[32]A01-1'!$A$5:$C$36</definedName>
    <definedName name="__2A08_" localSheetId="26">'[32]A01-1'!$A$5:$C$36</definedName>
    <definedName name="__2A08_" localSheetId="27">'[42]A01-1'!$A$5:$C$36</definedName>
    <definedName name="__2A08_" localSheetId="28">'[27]A01-1'!$A$5:$C$36</definedName>
    <definedName name="__2A08_" localSheetId="29">'[27]A01-1'!$A$5:$C$36</definedName>
    <definedName name="__2A08_" localSheetId="30">'[27]A01-1'!$A$5:$C$36</definedName>
    <definedName name="__2A08_" localSheetId="31">'[27]A01-1'!$A$5:$C$36</definedName>
    <definedName name="__2A08_" localSheetId="32">'[27]A01-1'!$A$5:$C$36</definedName>
    <definedName name="__2A08_" localSheetId="33">'[27]A01-1'!$A$5:$C$36</definedName>
    <definedName name="__2A08_" localSheetId="6">'[47]A01-1'!$A$5:$C$36</definedName>
    <definedName name="__2A08_" localSheetId="7">'[1]A01-1'!$A$5:$C$36</definedName>
    <definedName name="__2A08_" localSheetId="8">'[22]A01-1'!$A$5:$C$36</definedName>
    <definedName name="__2A08_" localSheetId="9">'[22]A01-1'!$A$5:$C$36</definedName>
    <definedName name="__2A08_">'[1]A01-1'!$A$5:$C$36</definedName>
    <definedName name="__4A08_" localSheetId="12">'[27]A01-1'!$A$5:$C$36</definedName>
    <definedName name="__4A08_" localSheetId="13">'[27]A01-1'!$A$5:$C$36</definedName>
    <definedName name="__4A08_" localSheetId="14">'[15]A01-1'!$A$5:$C$36</definedName>
    <definedName name="__4A08_" localSheetId="15">'[15]A01-1'!$A$5:$C$36</definedName>
    <definedName name="__4A08_" localSheetId="16">'[15]A01-1'!$A$5:$C$36</definedName>
    <definedName name="__4A08_" localSheetId="17">'[15]A01-1'!$A$5:$C$36</definedName>
    <definedName name="__4A08_" localSheetId="18">'[22]A01-1'!$A$5:$C$36</definedName>
    <definedName name="__4A08_" localSheetId="19">'[15]A01-1'!$A$5:$C$36</definedName>
    <definedName name="__4A08_" localSheetId="20">'[22]A01-1'!$A$5:$C$36</definedName>
    <definedName name="__4A08_" localSheetId="21">'[32]A01-1'!$A$5:$C$36</definedName>
    <definedName name="__4A08_" localSheetId="22">'[32]A01-1'!$A$5:$C$36</definedName>
    <definedName name="__4A08_" localSheetId="23">'[32]A01-1'!$A$5:$C$36</definedName>
    <definedName name="__4A08_" localSheetId="24">'[32]A01-1'!$A$5:$C$36</definedName>
    <definedName name="__4A08_" localSheetId="25">'[32]A01-1'!$A$5:$C$36</definedName>
    <definedName name="__4A08_" localSheetId="26">'[32]A01-1'!$A$5:$C$36</definedName>
    <definedName name="__4A08_" localSheetId="27">'[42]A01-1'!$A$5:$C$36</definedName>
    <definedName name="__4A08_" localSheetId="28">'[27]A01-1'!$A$5:$C$36</definedName>
    <definedName name="__4A08_" localSheetId="29">'[27]A01-1'!$A$5:$C$36</definedName>
    <definedName name="__4A08_" localSheetId="30">'[27]A01-1'!$A$5:$C$36</definedName>
    <definedName name="__4A08_" localSheetId="31">'[27]A01-1'!$A$5:$C$36</definedName>
    <definedName name="__4A08_" localSheetId="32">'[27]A01-1'!$A$5:$C$36</definedName>
    <definedName name="__4A08_" localSheetId="33">'[27]A01-1'!$A$5:$C$36</definedName>
    <definedName name="__4A08_" localSheetId="6">'[50]A01-1'!$A$5:$C$36</definedName>
    <definedName name="__4A08_" localSheetId="7">'[1]A01-1'!$A$5:$C$36</definedName>
    <definedName name="__4A08_" localSheetId="8">'[22]A01-1'!$A$5:$C$36</definedName>
    <definedName name="__4A08_" localSheetId="9">'[22]A01-1'!$A$5:$C$36</definedName>
    <definedName name="__4A08_">'[1]A01-1'!$A$5:$C$36</definedName>
    <definedName name="__A01" localSheetId="12">#REF!</definedName>
    <definedName name="__A01" localSheetId="13">#REF!</definedName>
    <definedName name="__A01" localSheetId="14">#REF!</definedName>
    <definedName name="__A01" localSheetId="15">#REF!</definedName>
    <definedName name="__A01" localSheetId="16">#REF!</definedName>
    <definedName name="__A01" localSheetId="17">#REF!</definedName>
    <definedName name="__A01" localSheetId="18">#REF!</definedName>
    <definedName name="__A01" localSheetId="19">#REF!</definedName>
    <definedName name="__A01" localSheetId="20">#REF!</definedName>
    <definedName name="__A01" localSheetId="21">#REF!</definedName>
    <definedName name="__A01" localSheetId="22">#REF!</definedName>
    <definedName name="__A01" localSheetId="23">#REF!</definedName>
    <definedName name="__A01" localSheetId="24">#REF!</definedName>
    <definedName name="__A01" localSheetId="25">#REF!</definedName>
    <definedName name="__A01" localSheetId="26">#REF!</definedName>
    <definedName name="__A01" localSheetId="27">#REF!</definedName>
    <definedName name="__A01" localSheetId="28">#REF!</definedName>
    <definedName name="__A01" localSheetId="29">#REF!</definedName>
    <definedName name="__A01" localSheetId="30">#REF!</definedName>
    <definedName name="__A01" localSheetId="31">#REF!</definedName>
    <definedName name="__A01" localSheetId="32">#REF!</definedName>
    <definedName name="__A01" localSheetId="33">#REF!</definedName>
    <definedName name="__A01" localSheetId="6">#REF!</definedName>
    <definedName name="__A01" localSheetId="7">#REF!</definedName>
    <definedName name="__A01" localSheetId="8">#REF!</definedName>
    <definedName name="__A01" localSheetId="9">#REF!</definedName>
    <definedName name="__A01">#REF!</definedName>
    <definedName name="__A08" localSheetId="12">'[27]A01-1'!$A$5:$C$36</definedName>
    <definedName name="__A08" localSheetId="13">'[27]A01-1'!$A$5:$C$36</definedName>
    <definedName name="__A08" localSheetId="14">'[15]A01-1'!$A$5:$C$36</definedName>
    <definedName name="__A08" localSheetId="15">'[15]A01-1'!$A$5:$C$36</definedName>
    <definedName name="__A08" localSheetId="16">'[15]A01-1'!$A$5:$C$36</definedName>
    <definedName name="__A08" localSheetId="17">'[15]A01-1'!$A$5:$C$36</definedName>
    <definedName name="__A08" localSheetId="18">'[22]A01-1'!$A$5:$C$36</definedName>
    <definedName name="__A08" localSheetId="19">'[15]A01-1'!$A$5:$C$36</definedName>
    <definedName name="__A08" localSheetId="20">'[22]A01-1'!$A$5:$C$36</definedName>
    <definedName name="__A08" localSheetId="21">'[32]A01-1'!$A$5:$C$36</definedName>
    <definedName name="__A08" localSheetId="22">'[32]A01-1'!$A$5:$C$36</definedName>
    <definedName name="__A08" localSheetId="23">'[32]A01-1'!$A$5:$C$36</definedName>
    <definedName name="__A08" localSheetId="24">'[32]A01-1'!$A$5:$C$36</definedName>
    <definedName name="__A08" localSheetId="25">'[32]A01-1'!$A$5:$C$36</definedName>
    <definedName name="__A08" localSheetId="26">'[32]A01-1'!$A$5:$C$36</definedName>
    <definedName name="__A08" localSheetId="27">'[42]A01-1'!$A$5:$C$36</definedName>
    <definedName name="__A08" localSheetId="28">'[27]A01-1'!$A$5:$C$36</definedName>
    <definedName name="__A08" localSheetId="29">'[27]A01-1'!$A$5:$C$36</definedName>
    <definedName name="__A08" localSheetId="30">'[27]A01-1'!$A$5:$C$36</definedName>
    <definedName name="__A08" localSheetId="31">'[27]A01-1'!$A$5:$C$36</definedName>
    <definedName name="__A08" localSheetId="32">'[27]A01-1'!$A$5:$C$36</definedName>
    <definedName name="__A08" localSheetId="33">'[27]A01-1'!$A$5:$C$36</definedName>
    <definedName name="__A08" localSheetId="6">'[47]A01-1'!$A$5:$C$36</definedName>
    <definedName name="__A08" localSheetId="7">'[1]A01-1'!$A$5:$C$36</definedName>
    <definedName name="__A08" localSheetId="8">'[22]A01-1'!$A$5:$C$36</definedName>
    <definedName name="__A08" localSheetId="9">'[22]A01-1'!$A$5:$C$36</definedName>
    <definedName name="__A08">'[1]A01-1'!$A$5:$C$36</definedName>
    <definedName name="__qyc1234" localSheetId="18">#REF!</definedName>
    <definedName name="__qyc1234" localSheetId="20">#REF!</definedName>
    <definedName name="__qyc1234" localSheetId="21">#REF!</definedName>
    <definedName name="__qyc1234" localSheetId="22">#REF!</definedName>
    <definedName name="__qyc1234" localSheetId="23">#REF!</definedName>
    <definedName name="__qyc1234" localSheetId="24">#REF!</definedName>
    <definedName name="__qyc1234" localSheetId="25">#REF!</definedName>
    <definedName name="__qyc1234" localSheetId="26">#REF!</definedName>
    <definedName name="__qyc1234" localSheetId="27">#REF!</definedName>
    <definedName name="__qyc1234" localSheetId="6">#REF!</definedName>
    <definedName name="__qyc1234" localSheetId="8">#REF!</definedName>
    <definedName name="__qyc1234" localSheetId="9">#REF!</definedName>
    <definedName name="__qyc1234">#REF!</definedName>
    <definedName name="_1A01_" localSheetId="12">#REF!</definedName>
    <definedName name="_1A01_" localSheetId="13">#REF!</definedName>
    <definedName name="_1A01_" localSheetId="14">#REF!</definedName>
    <definedName name="_1A01_" localSheetId="15">#REF!</definedName>
    <definedName name="_1A01_" localSheetId="16">#REF!</definedName>
    <definedName name="_1A01_" localSheetId="17">#REF!</definedName>
    <definedName name="_1A01_" localSheetId="18">#REF!</definedName>
    <definedName name="_1A01_" localSheetId="19">#REF!</definedName>
    <definedName name="_1A01_" localSheetId="20">#REF!</definedName>
    <definedName name="_1A01_" localSheetId="21">#REF!</definedName>
    <definedName name="_1A01_" localSheetId="22">#REF!</definedName>
    <definedName name="_1A01_" localSheetId="23">#REF!</definedName>
    <definedName name="_1A01_" localSheetId="24">#REF!</definedName>
    <definedName name="_1A01_" localSheetId="25">#REF!</definedName>
    <definedName name="_1A01_" localSheetId="26">#REF!</definedName>
    <definedName name="_1A01_" localSheetId="27">#REF!</definedName>
    <definedName name="_1A01_" localSheetId="28">#REF!</definedName>
    <definedName name="_1A01_" localSheetId="29">#REF!</definedName>
    <definedName name="_1A01_" localSheetId="30">#REF!</definedName>
    <definedName name="_1A01_" localSheetId="31">#REF!</definedName>
    <definedName name="_1A01_" localSheetId="32">#REF!</definedName>
    <definedName name="_1A01_" localSheetId="33">#REF!</definedName>
    <definedName name="_1A01_" localSheetId="6">#REF!</definedName>
    <definedName name="_1A01_" localSheetId="7">#REF!</definedName>
    <definedName name="_1A01_" localSheetId="8">#REF!</definedName>
    <definedName name="_1A01_" localSheetId="9">#REF!</definedName>
    <definedName name="_1A01_">#REF!</definedName>
    <definedName name="_2A01_" localSheetId="12">#REF!</definedName>
    <definedName name="_2A01_" localSheetId="13">#REF!</definedName>
    <definedName name="_2A01_" localSheetId="14">#REF!</definedName>
    <definedName name="_2A01_" localSheetId="15">#REF!</definedName>
    <definedName name="_2A01_" localSheetId="16">#REF!</definedName>
    <definedName name="_2A01_" localSheetId="17">#REF!</definedName>
    <definedName name="_2A01_" localSheetId="18">#REF!</definedName>
    <definedName name="_2A01_" localSheetId="19">#REF!</definedName>
    <definedName name="_2A01_" localSheetId="20">#REF!</definedName>
    <definedName name="_2A01_" localSheetId="21">#REF!</definedName>
    <definedName name="_2A01_" localSheetId="22">#REF!</definedName>
    <definedName name="_2A01_" localSheetId="23">#REF!</definedName>
    <definedName name="_2A01_" localSheetId="24">#REF!</definedName>
    <definedName name="_2A01_" localSheetId="25">#REF!</definedName>
    <definedName name="_2A01_" localSheetId="26">#REF!</definedName>
    <definedName name="_2A01_" localSheetId="27">#REF!</definedName>
    <definedName name="_2A01_" localSheetId="28">#REF!</definedName>
    <definedName name="_2A01_" localSheetId="29">#REF!</definedName>
    <definedName name="_2A01_" localSheetId="30">#REF!</definedName>
    <definedName name="_2A01_" localSheetId="31">#REF!</definedName>
    <definedName name="_2A01_" localSheetId="32">#REF!</definedName>
    <definedName name="_2A01_" localSheetId="33">#REF!</definedName>
    <definedName name="_2A01_" localSheetId="6">#REF!</definedName>
    <definedName name="_2A01_" localSheetId="7">#REF!</definedName>
    <definedName name="_2A01_" localSheetId="8">#REF!</definedName>
    <definedName name="_2A01_" localSheetId="9">#REF!</definedName>
    <definedName name="_2A01_">#REF!</definedName>
    <definedName name="_2A08_" localSheetId="12">'[30]A01-1'!$A$5:$C$36</definedName>
    <definedName name="_2A08_" localSheetId="13">'[30]A01-1'!$A$5:$C$36</definedName>
    <definedName name="_2A08_" localSheetId="14">'[18]A01-1'!$A$5:$C$36</definedName>
    <definedName name="_2A08_" localSheetId="15">'[18]A01-1'!$A$5:$C$36</definedName>
    <definedName name="_2A08_" localSheetId="16">'[18]A01-1'!$A$5:$C$36</definedName>
    <definedName name="_2A08_" localSheetId="17">'[18]A01-1'!$A$5:$C$36</definedName>
    <definedName name="_2A08_" localSheetId="18">'[25]A01-1'!$A$5:$C$36</definedName>
    <definedName name="_2A08_" localSheetId="19">'[18]A01-1'!$A$5:$C$36</definedName>
    <definedName name="_2A08_" localSheetId="20">'[25]A01-1'!$A$5:$C$36</definedName>
    <definedName name="_2A08_" localSheetId="21">'[37]A01-1'!$A$5:$C$36</definedName>
    <definedName name="_2A08_" localSheetId="22">'[37]A01-1'!$A$5:$C$36</definedName>
    <definedName name="_2A08_" localSheetId="23">'[37]A01-1'!$A$5:$C$36</definedName>
    <definedName name="_2A08_" localSheetId="24">'[37]A01-1'!$A$5:$C$36</definedName>
    <definedName name="_2A08_" localSheetId="25">'[37]A01-1'!$A$5:$C$36</definedName>
    <definedName name="_2A08_" localSheetId="26">'[37]A01-1'!$A$5:$C$36</definedName>
    <definedName name="_2A08_" localSheetId="27">'[45]A01-1'!$A$5:$C$36</definedName>
    <definedName name="_2A08_" localSheetId="28">'[30]A01-1'!$A$5:$C$36</definedName>
    <definedName name="_2A08_" localSheetId="29">'[30]A01-1'!$A$5:$C$36</definedName>
    <definedName name="_2A08_" localSheetId="30">'[30]A01-1'!$A$5:$C$36</definedName>
    <definedName name="_2A08_" localSheetId="31">'[30]A01-1'!$A$5:$C$36</definedName>
    <definedName name="_2A08_" localSheetId="32">'[30]A01-1'!$A$5:$C$36</definedName>
    <definedName name="_2A08_" localSheetId="33">'[30]A01-1'!$A$5:$C$36</definedName>
    <definedName name="_2A08_" localSheetId="6">'[51]A01-1'!$A$5:$C$36</definedName>
    <definedName name="_2A08_" localSheetId="7">'[4]A01-1'!$A$5:$C$36</definedName>
    <definedName name="_2A08_" localSheetId="8">'[25]A01-1'!$A$5:$C$36</definedName>
    <definedName name="_2A08_" localSheetId="9">'[25]A01-1'!$A$5:$C$36</definedName>
    <definedName name="_2A08_">'[4]A01-1'!$A$5:$C$36</definedName>
    <definedName name="_4A08_" localSheetId="12">'[27]A01-1'!$A$5:$C$36</definedName>
    <definedName name="_4A08_" localSheetId="13">'[27]A01-1'!$A$5:$C$36</definedName>
    <definedName name="_4A08_" localSheetId="14">'[15]A01-1'!$A$5:$C$36</definedName>
    <definedName name="_4A08_" localSheetId="15">'[15]A01-1'!$A$5:$C$36</definedName>
    <definedName name="_4A08_" localSheetId="16">'[15]A01-1'!$A$5:$C$36</definedName>
    <definedName name="_4A08_" localSheetId="17">'[15]A01-1'!$A$5:$C$36</definedName>
    <definedName name="_4A08_" localSheetId="18">'[22]A01-1'!$A$5:$C$36</definedName>
    <definedName name="_4A08_" localSheetId="19">'[15]A01-1'!$A$5:$C$36</definedName>
    <definedName name="_4A08_" localSheetId="20">'[22]A01-1'!$A$5:$C$36</definedName>
    <definedName name="_4A08_" localSheetId="21">'[32]A01-1'!$A$5:$C$36</definedName>
    <definedName name="_4A08_" localSheetId="22">'[32]A01-1'!$A$5:$C$36</definedName>
    <definedName name="_4A08_" localSheetId="23">'[32]A01-1'!$A$5:$C$36</definedName>
    <definedName name="_4A08_" localSheetId="24">'[32]A01-1'!$A$5:$C$36</definedName>
    <definedName name="_4A08_" localSheetId="25">'[32]A01-1'!$A$5:$C$36</definedName>
    <definedName name="_4A08_" localSheetId="26">'[32]A01-1'!$A$5:$C$36</definedName>
    <definedName name="_4A08_" localSheetId="27">'[42]A01-1'!$A$5:$C$36</definedName>
    <definedName name="_4A08_" localSheetId="28">'[27]A01-1'!$A$5:$C$36</definedName>
    <definedName name="_4A08_" localSheetId="29">'[27]A01-1'!$A$5:$C$36</definedName>
    <definedName name="_4A08_" localSheetId="30">'[27]A01-1'!$A$5:$C$36</definedName>
    <definedName name="_4A08_" localSheetId="31">'[27]A01-1'!$A$5:$C$36</definedName>
    <definedName name="_4A08_" localSheetId="32">'[27]A01-1'!$A$5:$C$36</definedName>
    <definedName name="_4A08_" localSheetId="33">'[27]A01-1'!$A$5:$C$36</definedName>
    <definedName name="_4A08_" localSheetId="6">'[47]A01-1'!$A$5:$C$36</definedName>
    <definedName name="_4A08_" localSheetId="7">'[1]A01-1'!$A$5:$C$36</definedName>
    <definedName name="_4A08_" localSheetId="8">'[22]A01-1'!$A$5:$C$36</definedName>
    <definedName name="_4A08_" localSheetId="9">'[22]A01-1'!$A$5:$C$36</definedName>
    <definedName name="_4A08_">'[1]A01-1'!$A$5:$C$36</definedName>
    <definedName name="_A01" localSheetId="12">#REF!</definedName>
    <definedName name="_A01" localSheetId="13">#REF!</definedName>
    <definedName name="_A01" localSheetId="14">#REF!</definedName>
    <definedName name="_A01" localSheetId="15">#REF!</definedName>
    <definedName name="_A01" localSheetId="16">#REF!</definedName>
    <definedName name="_A01" localSheetId="17">#REF!</definedName>
    <definedName name="_A01" localSheetId="18">#REF!</definedName>
    <definedName name="_A01" localSheetId="19">#REF!</definedName>
    <definedName name="_A01" localSheetId="20">#REF!</definedName>
    <definedName name="_A01" localSheetId="21">#REF!</definedName>
    <definedName name="_A01" localSheetId="22">#REF!</definedName>
    <definedName name="_A01" localSheetId="23">#REF!</definedName>
    <definedName name="_A01" localSheetId="24">#REF!</definedName>
    <definedName name="_A01" localSheetId="25">#REF!</definedName>
    <definedName name="_A01" localSheetId="26">#REF!</definedName>
    <definedName name="_A01" localSheetId="27">#REF!</definedName>
    <definedName name="_A01" localSheetId="28">#REF!</definedName>
    <definedName name="_A01" localSheetId="29">#REF!</definedName>
    <definedName name="_A01" localSheetId="30">#REF!</definedName>
    <definedName name="_A01" localSheetId="31">#REF!</definedName>
    <definedName name="_A01" localSheetId="32">#REF!</definedName>
    <definedName name="_A01" localSheetId="33">#REF!</definedName>
    <definedName name="_A01" localSheetId="6">#REF!</definedName>
    <definedName name="_A01" localSheetId="7">#REF!</definedName>
    <definedName name="_A01" localSheetId="8">#REF!</definedName>
    <definedName name="_A01" localSheetId="9">#REF!</definedName>
    <definedName name="_A01">#REF!</definedName>
    <definedName name="_A08" localSheetId="12">'[27]A01-1'!$A$5:$C$36</definedName>
    <definedName name="_A08" localSheetId="13">'[27]A01-1'!$A$5:$C$36</definedName>
    <definedName name="_A08" localSheetId="14">'[15]A01-1'!$A$5:$C$36</definedName>
    <definedName name="_A08" localSheetId="15">'[15]A01-1'!$A$5:$C$36</definedName>
    <definedName name="_A08" localSheetId="16">'[15]A01-1'!$A$5:$C$36</definedName>
    <definedName name="_A08" localSheetId="17">'[15]A01-1'!$A$5:$C$36</definedName>
    <definedName name="_A08" localSheetId="18">'[22]A01-1'!$A$5:$C$36</definedName>
    <definedName name="_A08" localSheetId="19">'[15]A01-1'!$A$5:$C$36</definedName>
    <definedName name="_A08" localSheetId="20">'[22]A01-1'!$A$5:$C$36</definedName>
    <definedName name="_A08" localSheetId="21">'[32]A01-1'!$A$5:$C$36</definedName>
    <definedName name="_A08" localSheetId="22">'[32]A01-1'!$A$5:$C$36</definedName>
    <definedName name="_A08" localSheetId="23">'[32]A01-1'!$A$5:$C$36</definedName>
    <definedName name="_A08" localSheetId="24">'[32]A01-1'!$A$5:$C$36</definedName>
    <definedName name="_A08" localSheetId="25">'[32]A01-1'!$A$5:$C$36</definedName>
    <definedName name="_A08" localSheetId="26">'[32]A01-1'!$A$5:$C$36</definedName>
    <definedName name="_A08" localSheetId="27">'[42]A01-1'!$A$5:$C$36</definedName>
    <definedName name="_A08" localSheetId="28">'[27]A01-1'!$A$5:$C$36</definedName>
    <definedName name="_A08" localSheetId="29">'[27]A01-1'!$A$5:$C$36</definedName>
    <definedName name="_A08" localSheetId="30">'[27]A01-1'!$A$5:$C$36</definedName>
    <definedName name="_A08" localSheetId="31">'[27]A01-1'!$A$5:$C$36</definedName>
    <definedName name="_A08" localSheetId="32">'[27]A01-1'!$A$5:$C$36</definedName>
    <definedName name="_A08" localSheetId="33">'[27]A01-1'!$A$5:$C$36</definedName>
    <definedName name="_A08" localSheetId="6">'[47]A01-1'!$A$5:$C$36</definedName>
    <definedName name="_A08" localSheetId="7">'[1]A01-1'!$A$5:$C$36</definedName>
    <definedName name="_A08" localSheetId="8">'[22]A01-1'!$A$5:$C$36</definedName>
    <definedName name="_A08" localSheetId="9">'[22]A01-1'!$A$5:$C$36</definedName>
    <definedName name="_A08">'[1]A01-1'!$A$5:$C$36</definedName>
    <definedName name="_a8756" localSheetId="12">'[31]A01-1'!$A$5:$C$36</definedName>
    <definedName name="_a8756" localSheetId="13">'[31]A01-1'!$A$5:$C$36</definedName>
    <definedName name="_a8756" localSheetId="14">'[19]A01-1'!$A$5:$C$36</definedName>
    <definedName name="_a8756" localSheetId="15">'[19]A01-1'!$A$5:$C$36</definedName>
    <definedName name="_a8756" localSheetId="16">'[19]A01-1'!$A$5:$C$36</definedName>
    <definedName name="_a8756" localSheetId="17">'[19]A01-1'!$A$5:$C$36</definedName>
    <definedName name="_a8756" localSheetId="18">'[6]A01-1'!$A$5:$C$36</definedName>
    <definedName name="_a8756" localSheetId="19">'[19]A01-1'!$A$5:$C$36</definedName>
    <definedName name="_a8756" localSheetId="20">'[6]A01-1'!$A$5:$C$36</definedName>
    <definedName name="_a8756" localSheetId="21">'[38]A01-1'!$A$5:$C$36</definedName>
    <definedName name="_a8756" localSheetId="22">'[38]A01-1'!$A$5:$C$36</definedName>
    <definedName name="_a8756" localSheetId="23">'[38]A01-1'!$A$5:$C$36</definedName>
    <definedName name="_a8756" localSheetId="24">'[38]A01-1'!$A$5:$C$36</definedName>
    <definedName name="_a8756" localSheetId="25">'[38]A01-1'!$A$5:$C$36</definedName>
    <definedName name="_a8756" localSheetId="26">'[38]A01-1'!$A$5:$C$36</definedName>
    <definedName name="_a8756" localSheetId="27">'[39]A01-1'!$A$5:$C$36</definedName>
    <definedName name="_a8756" localSheetId="28">'[31]A01-1'!$A$5:$C$36</definedName>
    <definedName name="_a8756" localSheetId="29">'[31]A01-1'!$A$5:$C$36</definedName>
    <definedName name="_a8756" localSheetId="30">'[31]A01-1'!$A$5:$C$36</definedName>
    <definedName name="_a8756" localSheetId="31">'[31]A01-1'!$A$5:$C$36</definedName>
    <definedName name="_a8756" localSheetId="32">'[31]A01-1'!$A$5:$C$36</definedName>
    <definedName name="_a8756" localSheetId="33">'[31]A01-1'!$A$5:$C$36</definedName>
    <definedName name="_a8756" localSheetId="6">'[46]A01-1'!$A$5:$C$36</definedName>
    <definedName name="_a8756" localSheetId="7">'[5]A01-1'!$A$5:$C$36</definedName>
    <definedName name="_a8756" localSheetId="8">'[6]A01-1'!$A$5:$C$36</definedName>
    <definedName name="_a8756" localSheetId="9">'[6]A01-1'!$A$5:$C$36</definedName>
    <definedName name="_a8756">'[5]A01-1'!$A$5:$C$36</definedName>
    <definedName name="_xlnm._FilterDatabase" localSheetId="12" hidden="1">'11.'!$A$4:$D$14</definedName>
    <definedName name="_xlnm._FilterDatabase" localSheetId="14" hidden="1">'13.'!$A$4:$B$25</definedName>
    <definedName name="_xlnm._FilterDatabase" localSheetId="15" hidden="1">'14.'!$A$4:$B$50</definedName>
    <definedName name="_xlnm._FilterDatabase" localSheetId="17" hidden="1">'16.'!$A$4:$B$27</definedName>
    <definedName name="_xlnm._FilterDatabase" localSheetId="18" hidden="1">'17.'!$A$4:$B$4</definedName>
    <definedName name="_xlnm._FilterDatabase" localSheetId="20" hidden="1">'19.'!$A$4:$B$16</definedName>
    <definedName name="_xlnm._FilterDatabase" localSheetId="21" hidden="1">'20.'!$A$4:$C$27</definedName>
    <definedName name="_xlnm._FilterDatabase" localSheetId="22" hidden="1">'21.'!$A$4:$D$22</definedName>
    <definedName name="_xlnm._FilterDatabase" localSheetId="24" hidden="1">'23.'!$A$4:$B$29</definedName>
    <definedName name="_xlnm._FilterDatabase" localSheetId="28" hidden="1">'27.'!$A$4:$HT$46</definedName>
    <definedName name="_xlnm._FilterDatabase" localSheetId="41" hidden="1">'40.  红原县2022年年初新增地方政府债券资金安排表'!$4:$15</definedName>
    <definedName name="_xlnm._FilterDatabase" localSheetId="43" hidden="1">'42-红原县2022年限额调整地方政府债券资金安排表'!$4:$8</definedName>
    <definedName name="_xlnm._FilterDatabase" localSheetId="8" hidden="1">'7.'!$A$5:$A$11</definedName>
    <definedName name="_xlnm._FilterDatabase" localSheetId="9" hidden="1">'8.'!$A$5:$A$10</definedName>
    <definedName name="_qyc1234" localSheetId="12">#REF!</definedName>
    <definedName name="_qyc1234" localSheetId="13">#REF!</definedName>
    <definedName name="_qyc1234" localSheetId="14">#REF!</definedName>
    <definedName name="_qyc1234" localSheetId="15">#REF!</definedName>
    <definedName name="_qyc1234" localSheetId="16">#REF!</definedName>
    <definedName name="_qyc1234" localSheetId="17">#REF!</definedName>
    <definedName name="_qyc1234" localSheetId="18">#REF!</definedName>
    <definedName name="_qyc1234" localSheetId="19">#REF!</definedName>
    <definedName name="_qyc1234" localSheetId="20">#REF!</definedName>
    <definedName name="_qyc1234" localSheetId="21">#REF!</definedName>
    <definedName name="_qyc1234" localSheetId="22">#REF!</definedName>
    <definedName name="_qyc1234" localSheetId="23">#REF!</definedName>
    <definedName name="_qyc1234" localSheetId="24">#REF!</definedName>
    <definedName name="_qyc1234" localSheetId="25">#REF!</definedName>
    <definedName name="_qyc1234" localSheetId="26">#REF!</definedName>
    <definedName name="_qyc1234" localSheetId="27">#REF!</definedName>
    <definedName name="_qyc1234" localSheetId="28">#REF!</definedName>
    <definedName name="_qyc1234" localSheetId="29">#REF!</definedName>
    <definedName name="_qyc1234" localSheetId="30">#REF!</definedName>
    <definedName name="_qyc1234" localSheetId="31">#REF!</definedName>
    <definedName name="_qyc1234" localSheetId="32">#REF!</definedName>
    <definedName name="_qyc1234" localSheetId="33">#REF!</definedName>
    <definedName name="_qyc1234" localSheetId="6">#REF!</definedName>
    <definedName name="_qyc1234" localSheetId="7">#REF!</definedName>
    <definedName name="_qyc1234" localSheetId="8">#REF!</definedName>
    <definedName name="_qyc1234" localSheetId="9">#REF!</definedName>
    <definedName name="_qyc1234">#REF!</definedName>
    <definedName name="a">#N/A</definedName>
    <definedName name="b">#N/A</definedName>
    <definedName name="d">#N/A</definedName>
    <definedName name="DAHAI" localSheetId="6">#REF!</definedName>
    <definedName name="Database" localSheetId="12" hidden="1">#REF!</definedName>
    <definedName name="Database" localSheetId="13" hidden="1">#REF!</definedName>
    <definedName name="Database" localSheetId="14" hidden="1">#REF!</definedName>
    <definedName name="Database" localSheetId="15" hidden="1">#REF!</definedName>
    <definedName name="Database" localSheetId="16" hidden="1">#REF!</definedName>
    <definedName name="Database" localSheetId="17" hidden="1">#REF!</definedName>
    <definedName name="Database" localSheetId="18" hidden="1">#REF!</definedName>
    <definedName name="Database" localSheetId="19" hidden="1">#REF!</definedName>
    <definedName name="Database" localSheetId="20" hidden="1">#REF!</definedName>
    <definedName name="Database" localSheetId="3" hidden="1">#REF!</definedName>
    <definedName name="Database" localSheetId="21" hidden="1">#REF!</definedName>
    <definedName name="Database" localSheetId="22" hidden="1">#REF!</definedName>
    <definedName name="Database" localSheetId="23" hidden="1">#REF!</definedName>
    <definedName name="Database" localSheetId="24" hidden="1">#REF!</definedName>
    <definedName name="Database" localSheetId="25" hidden="1">#REF!</definedName>
    <definedName name="Database" localSheetId="26" hidden="1">#REF!</definedName>
    <definedName name="Database" localSheetId="27" hidden="1">#REF!</definedName>
    <definedName name="Database" localSheetId="28" hidden="1">#REF!</definedName>
    <definedName name="Database" localSheetId="29" hidden="1">#REF!</definedName>
    <definedName name="Database" localSheetId="30" hidden="1">#REF!</definedName>
    <definedName name="Database" localSheetId="31" hidden="1">#REF!</definedName>
    <definedName name="Database" localSheetId="32" hidden="1">#REF!</definedName>
    <definedName name="Database" localSheetId="33" hidden="1">#REF!</definedName>
    <definedName name="Database" localSheetId="6" hidden="1">#REF!</definedName>
    <definedName name="Database" localSheetId="7" hidden="1">#REF!</definedName>
    <definedName name="Database" localSheetId="8" hidden="1">#REF!</definedName>
    <definedName name="Database" localSheetId="9" hidden="1">#REF!</definedName>
    <definedName name="Database" hidden="1">#REF!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MAILMERGEMODE">"OneWorksheet"</definedName>
    <definedName name="n">#N/A</definedName>
    <definedName name="_xlnm.Print_Area" localSheetId="2">'1.'!$A$1:$B$32</definedName>
    <definedName name="_xlnm.Print_Area" localSheetId="12">'11.'!$A$1:$D$81</definedName>
    <definedName name="_xlnm.Print_Area" localSheetId="13">'12.'!$A$1:$J$19</definedName>
    <definedName name="_xlnm.Print_Area" localSheetId="14">'13.'!$A$1:$B$27</definedName>
    <definedName name="_xlnm.Print_Area" localSheetId="15">'14.'!$A$1:$B$52</definedName>
    <definedName name="_xlnm.Print_Area" localSheetId="16">'15.'!$A$1:$D$15</definedName>
    <definedName name="_xlnm.Print_Area" localSheetId="17">'16.'!$A$1:$B$27</definedName>
    <definedName name="_xlnm.Print_Area" localSheetId="18">'17.'!$A$1:$B$16</definedName>
    <definedName name="_xlnm.Print_Area" localSheetId="19">'18.'!$A$1:$D$16</definedName>
    <definedName name="_xlnm.Print_Area" localSheetId="20">'19.'!$A$1:$B$16</definedName>
    <definedName name="_xlnm.Print_Area" localSheetId="3">'2.'!$A$1:$G$32</definedName>
    <definedName name="_xlnm.Print_Area" localSheetId="27">'26.'!$A$1:$D$14</definedName>
    <definedName name="_xlnm.Print_Area" localSheetId="30">'29.'!$A$1:$D$47</definedName>
    <definedName name="_xlnm.Print_Area" localSheetId="4">'3.'!$A$1:$D$31</definedName>
    <definedName name="_xlnm.Print_Area" localSheetId="34">'33. 红原县2022年地方政府债务限额及余额预算情况表'!$A:$G</definedName>
    <definedName name="_xlnm.Print_Area" localSheetId="35">'34.  红原县地方政府一般债务余额情况表'!$A:$C</definedName>
    <definedName name="_xlnm.Print_Area" localSheetId="36">'35. 红原县地方政府专项债务余额情况表'!$A:$C</definedName>
    <definedName name="_xlnm.Print_Area" localSheetId="37">'36.  红原县地方政府债券发行及还本付息情况表'!$A:$D</definedName>
    <definedName name="_xlnm.Print_Area" localSheetId="38">'37.  红原县2022年本级地方政府专项债务表'!$A:$B</definedName>
    <definedName name="_xlnm.Print_Area" localSheetId="40">'39 . 红原县2022年地方政府债务限额提前下达情况表'!$A:$E</definedName>
    <definedName name="_xlnm.Print_Area" localSheetId="5">'4.'!$A$1:$B$32</definedName>
    <definedName name="_xlnm.Print_Area" localSheetId="41">'40.  红原县2022年年初新增地方政府债券资金安排表'!$A:$F</definedName>
    <definedName name="_xlnm.Print_Area" localSheetId="42">'41-红原县2022年地方政府债务限额调整情况表'!$A:$E</definedName>
    <definedName name="_xlnm.Print_Area" localSheetId="43">'42-红原县2022年限额调整地方政府债券资金安排表'!$A:$F</definedName>
    <definedName name="_xlnm.Print_Area" localSheetId="6">'5.'!$A$1:$B$1246</definedName>
    <definedName name="_xlnm.Print_Area" localSheetId="7">'6.'!$A$1:$D$36</definedName>
    <definedName name="_xlnm.Print_Area" localSheetId="8">'7.'!$A$1:$B$40</definedName>
    <definedName name="_xlnm.Print_Area" localSheetId="9">'8.'!$A$1:$B$40</definedName>
    <definedName name="_xlnm.Print_Area" localSheetId="0">封面!$A$1:$A$3</definedName>
    <definedName name="_xlnm.Print_Area">#N/A</definedName>
    <definedName name="_xlnm.Print_Titles" localSheetId="12">'11.'!$1:$4</definedName>
    <definedName name="_xlnm.Print_Titles" localSheetId="13">'12.'!$1:$5</definedName>
    <definedName name="_xlnm.Print_Titles" localSheetId="14">'13.'!$1:$4</definedName>
    <definedName name="_xlnm.Print_Titles" localSheetId="15">'14.'!$1:$4</definedName>
    <definedName name="_xlnm.Print_Titles" localSheetId="17">'16.'!$1:$4</definedName>
    <definedName name="_xlnm.Print_Titles" localSheetId="18">'17.'!$1:$4</definedName>
    <definedName name="_xlnm.Print_Titles" localSheetId="20">'19.'!$1:$4</definedName>
    <definedName name="_xlnm.Print_Titles" localSheetId="21">'20.'!$2:$4</definedName>
    <definedName name="_xlnm.Print_Titles" localSheetId="22">'21.'!$2:$2</definedName>
    <definedName name="_xlnm.Print_Titles" localSheetId="24">'23.'!$2:$4</definedName>
    <definedName name="_xlnm.Print_Titles" localSheetId="25">'24.'!$2:$4</definedName>
    <definedName name="_xlnm.Print_Titles" localSheetId="28">'27.'!$1:$4</definedName>
    <definedName name="_xlnm.Print_Titles" localSheetId="29">'28.'!$1:$4</definedName>
    <definedName name="_xlnm.Print_Titles" localSheetId="30">'29.'!$1:$4</definedName>
    <definedName name="_xlnm.Print_Titles" localSheetId="4">'3.'!$1:$3</definedName>
    <definedName name="_xlnm.Print_Titles" localSheetId="31">'30.'!$1:$4</definedName>
    <definedName name="_xlnm.Print_Titles" localSheetId="32">'31.'!$1:$4</definedName>
    <definedName name="_xlnm.Print_Titles" localSheetId="33">'32.'!$1:$4</definedName>
    <definedName name="_xlnm.Print_Titles" localSheetId="39">'38.  红原县2022年本级新增政府债券项目实施'!$4:$5</definedName>
    <definedName name="_xlnm.Print_Titles" localSheetId="41">'40.  红原县2022年年初新增地方政府债券资金安排表'!$4:$4</definedName>
    <definedName name="_xlnm.Print_Titles" localSheetId="43">'42-红原县2022年限额调整地方政府债券资金安排表'!$4:$4</definedName>
    <definedName name="_xlnm.Print_Titles" localSheetId="6" hidden="1">'5.'!$1:$4</definedName>
    <definedName name="_xlnm.Print_Titles" localSheetId="7">'6.'!$1:$4</definedName>
    <definedName name="_xlnm.Print_Titles" localSheetId="8">'7.'!$1:$4</definedName>
    <definedName name="_xlnm.Print_Titles" localSheetId="9">'8.'!$1:$4</definedName>
    <definedName name="_xlnm.Print_Titles">#N/A</definedName>
    <definedName name="s">#N/A</definedName>
    <definedName name="地区名称" localSheetId="12">#REF!</definedName>
    <definedName name="地区名称" localSheetId="13">#REF!</definedName>
    <definedName name="地区名称" localSheetId="14">#REF!</definedName>
    <definedName name="地区名称" localSheetId="15">#REF!</definedName>
    <definedName name="地区名称" localSheetId="16">#REF!</definedName>
    <definedName name="地区名称" localSheetId="17">#REF!</definedName>
    <definedName name="地区名称" localSheetId="18">#REF!</definedName>
    <definedName name="地区名称" localSheetId="19">#REF!</definedName>
    <definedName name="地区名称" localSheetId="20">#REF!</definedName>
    <definedName name="地区名称" localSheetId="21">#REF!</definedName>
    <definedName name="地区名称" localSheetId="22">#REF!</definedName>
    <definedName name="地区名称" localSheetId="23">#REF!</definedName>
    <definedName name="地区名称" localSheetId="24">#REF!</definedName>
    <definedName name="地区名称" localSheetId="25">#REF!</definedName>
    <definedName name="地区名称" localSheetId="26">#REF!</definedName>
    <definedName name="地区名称" localSheetId="27">#REF!</definedName>
    <definedName name="地区名称" localSheetId="28">#REF!</definedName>
    <definedName name="地区名称" localSheetId="29">#REF!</definedName>
    <definedName name="地区名称" localSheetId="30">#REF!</definedName>
    <definedName name="地区名称" localSheetId="4">#REF!</definedName>
    <definedName name="地区名称" localSheetId="31">#REF!</definedName>
    <definedName name="地区名称" localSheetId="32">#REF!</definedName>
    <definedName name="地区名称" localSheetId="33">#REF!</definedName>
    <definedName name="地区名称" localSheetId="6">#REF!</definedName>
    <definedName name="地区名称" localSheetId="7">#REF!</definedName>
    <definedName name="地区名称" localSheetId="8">#REF!</definedName>
    <definedName name="地区名称" localSheetId="9">#REF!</definedName>
    <definedName name="地区名称">#REF!</definedName>
    <definedName name="分类" localSheetId="21">#REF!</definedName>
    <definedName name="分类" localSheetId="22">#REF!</definedName>
    <definedName name="分类" localSheetId="23">#REF!</definedName>
    <definedName name="分类" localSheetId="24">#REF!</definedName>
    <definedName name="分类" localSheetId="25">#REF!</definedName>
    <definedName name="分类" localSheetId="26">#REF!</definedName>
    <definedName name="分类" localSheetId="27">#REF!</definedName>
    <definedName name="分类" localSheetId="6">#REF!</definedName>
    <definedName name="分类">#REF!</definedName>
    <definedName name="行业" localSheetId="21">[40]Sheet1!$W$2:$W$9</definedName>
    <definedName name="行业" localSheetId="22">[40]Sheet1!$W$2:$W$9</definedName>
    <definedName name="行业" localSheetId="23">[40]Sheet1!$W$2:$W$9</definedName>
    <definedName name="行业" localSheetId="24">[40]Sheet1!$W$2:$W$9</definedName>
    <definedName name="行业" localSheetId="25">[40]Sheet1!$W$2:$W$9</definedName>
    <definedName name="行业" localSheetId="26">[40]Sheet1!$W$2:$W$9</definedName>
    <definedName name="行业" localSheetId="27">[40]Sheet1!$W$2:$W$9</definedName>
    <definedName name="行业" localSheetId="6">[56]Sheet1!$W$2:$W$9</definedName>
    <definedName name="行业">[11]Sheet1!$W$2:$W$9</definedName>
    <definedName name="市州" localSheetId="21">[40]Sheet1!$A$2:$U$2</definedName>
    <definedName name="市州" localSheetId="22">[40]Sheet1!$A$2:$U$2</definedName>
    <definedName name="市州" localSheetId="23">[40]Sheet1!$A$2:$U$2</definedName>
    <definedName name="市州" localSheetId="24">[40]Sheet1!$A$2:$U$2</definedName>
    <definedName name="市州" localSheetId="25">[40]Sheet1!$A$2:$U$2</definedName>
    <definedName name="市州" localSheetId="26">[40]Sheet1!$A$2:$U$2</definedName>
    <definedName name="市州" localSheetId="27">[40]Sheet1!$A$2:$U$2</definedName>
    <definedName name="市州" localSheetId="6">[56]Sheet1!$A$2:$U$2</definedName>
    <definedName name="市州">[11]Sheet1!$A$2:$U$2</definedName>
    <definedName name="形式" localSheetId="21">#REF!</definedName>
    <definedName name="形式" localSheetId="22">#REF!</definedName>
    <definedName name="形式" localSheetId="23">#REF!</definedName>
    <definedName name="形式" localSheetId="24">#REF!</definedName>
    <definedName name="形式" localSheetId="25">#REF!</definedName>
    <definedName name="形式" localSheetId="26">#REF!</definedName>
    <definedName name="形式" localSheetId="27">#REF!</definedName>
    <definedName name="形式" localSheetId="6">#REF!</definedName>
    <definedName name="形式">#REF!</definedName>
    <definedName name="性质" localSheetId="6">[57]Sheet2!$A$1:$A$4</definedName>
    <definedName name="性质">[12]Sheet2!$A$1:$A$4</definedName>
    <definedName name="支出" localSheetId="12">#REF!</definedName>
    <definedName name="支出" localSheetId="13">#REF!</definedName>
    <definedName name="支出" localSheetId="14">#REF!</definedName>
    <definedName name="支出" localSheetId="15">#REF!</definedName>
    <definedName name="支出" localSheetId="16">#REF!</definedName>
    <definedName name="支出" localSheetId="17">#REF!</definedName>
    <definedName name="支出" localSheetId="18">#REF!</definedName>
    <definedName name="支出" localSheetId="19">#REF!</definedName>
    <definedName name="支出" localSheetId="20">#REF!</definedName>
    <definedName name="支出" localSheetId="21">#REF!</definedName>
    <definedName name="支出" localSheetId="22">#REF!</definedName>
    <definedName name="支出" localSheetId="23">#REF!</definedName>
    <definedName name="支出" localSheetId="24">#REF!</definedName>
    <definedName name="支出" localSheetId="25">#REF!</definedName>
    <definedName name="支出" localSheetId="26">#REF!</definedName>
    <definedName name="支出" localSheetId="27">#REF!</definedName>
    <definedName name="支出" localSheetId="28">#REF!</definedName>
    <definedName name="支出" localSheetId="29">#REF!</definedName>
    <definedName name="支出" localSheetId="30">#REF!</definedName>
    <definedName name="支出" localSheetId="31">#REF!</definedName>
    <definedName name="支出" localSheetId="32">#REF!</definedName>
    <definedName name="支出" localSheetId="33">#REF!</definedName>
    <definedName name="支出" localSheetId="6">#REF!</definedName>
    <definedName name="支出" localSheetId="7">#REF!</definedName>
    <definedName name="支出" localSheetId="8">#REF!</definedName>
    <definedName name="支出" localSheetId="9">#REF!</definedName>
    <definedName name="支出">#REF!</definedName>
    <definedName name="_xlnm.Print_Area" localSheetId="1">目录!$B$1:$B$3</definedName>
  </definedNames>
  <calcPr calcId="144525" concurrentCalc="0"/>
</workbook>
</file>

<file path=xl/sharedStrings.xml><?xml version="1.0" encoding="utf-8"?>
<sst xmlns="http://schemas.openxmlformats.org/spreadsheetml/2006/main" count="2882" uniqueCount="1713">
  <si>
    <t xml:space="preserve">红原县2022年政府预算公开表
</t>
  </si>
  <si>
    <t>类别</t>
  </si>
  <si>
    <t>名称</t>
  </si>
  <si>
    <t>序号</t>
  </si>
  <si>
    <t>一般公共预算</t>
  </si>
  <si>
    <t>2022年红原县一般公共预算收入预算表</t>
  </si>
  <si>
    <t>表1</t>
  </si>
  <si>
    <t>2022年红原县一般公共预算支出预算表</t>
  </si>
  <si>
    <t>表2</t>
  </si>
  <si>
    <t>2022年红原县一般公共预算收支预算平衡表</t>
  </si>
  <si>
    <t>表3</t>
  </si>
  <si>
    <t>表4</t>
  </si>
  <si>
    <t>表5</t>
  </si>
  <si>
    <t>表6</t>
  </si>
  <si>
    <t>2022年红原县本级一般公共预算经济分类科目支出预算表</t>
  </si>
  <si>
    <t>表7</t>
  </si>
  <si>
    <t>2022年红原县本级一般公共预算经济分类科目基本支出预算表</t>
  </si>
  <si>
    <t>表8</t>
  </si>
  <si>
    <t>2022年红原县对下一般公共预算转移支付和税收返还预算表</t>
  </si>
  <si>
    <t>表9</t>
  </si>
  <si>
    <t>XXX（转移支付项目名称）</t>
  </si>
  <si>
    <t>表10</t>
  </si>
  <si>
    <t>2022年红原县预算内基本建设支出预算表</t>
  </si>
  <si>
    <t>表11</t>
  </si>
  <si>
    <t>2022年红原县本级重大投资计划和项目情况表</t>
  </si>
  <si>
    <t>表12</t>
  </si>
  <si>
    <t>政府性基金预算</t>
  </si>
  <si>
    <t>2022年红原县政府性基金预算收入预算表</t>
  </si>
  <si>
    <t>表13</t>
  </si>
  <si>
    <t>2022年红原县政府性基金预算支出预算表</t>
  </si>
  <si>
    <t>表14</t>
  </si>
  <si>
    <t>2022年红原县政府性基金预算收支预算平衡表</t>
  </si>
  <si>
    <t>表15</t>
  </si>
  <si>
    <t>表16</t>
  </si>
  <si>
    <t>表17</t>
  </si>
  <si>
    <t>表18</t>
  </si>
  <si>
    <t>2022年红原县对下政府性基金预算转移支付预算表</t>
  </si>
  <si>
    <t>表19</t>
  </si>
  <si>
    <t>国有资金经营预算</t>
  </si>
  <si>
    <t>2022年红原县国有资本经营预算收入预算表</t>
  </si>
  <si>
    <t>表20</t>
  </si>
  <si>
    <t>2022年红原县国有资本经营预算支出预算表</t>
  </si>
  <si>
    <t>表21</t>
  </si>
  <si>
    <t>2022年红原县国有资本经营预算收支预算平衡表</t>
  </si>
  <si>
    <t>表22</t>
  </si>
  <si>
    <t>表23</t>
  </si>
  <si>
    <t>表24</t>
  </si>
  <si>
    <t>表25</t>
  </si>
  <si>
    <t>2022年红原县对下国有资本经营预算转移支付预算表</t>
  </si>
  <si>
    <t>表26</t>
  </si>
  <si>
    <t>社会保险基金预算</t>
  </si>
  <si>
    <t>2022年红原县社会保险基金预算收入预算表</t>
  </si>
  <si>
    <t>表27</t>
  </si>
  <si>
    <t>2022年红原县社会保险基金预算支出预算表</t>
  </si>
  <si>
    <t>表28</t>
  </si>
  <si>
    <t>2022年红原县社会保险基金预算收支预算平衡表</t>
  </si>
  <si>
    <t>表29</t>
  </si>
  <si>
    <t>表30</t>
  </si>
  <si>
    <t>表31</t>
  </si>
  <si>
    <t>表32</t>
  </si>
  <si>
    <t>地方政府债务</t>
  </si>
  <si>
    <t>红原县2022年地方政府债务限额及余额预算情况表</t>
  </si>
  <si>
    <t>表33</t>
  </si>
  <si>
    <t>红原县地方政府一般债务余额情况表</t>
  </si>
  <si>
    <t>表34</t>
  </si>
  <si>
    <t>红原县地方政府专项债务余额情况表</t>
  </si>
  <si>
    <t>表35</t>
  </si>
  <si>
    <t>红原县地方政府债券发行及还本付息情况表</t>
  </si>
  <si>
    <t>表36</t>
  </si>
  <si>
    <t>红原县本级2022年地方政府专项债务表</t>
  </si>
  <si>
    <t>表37</t>
  </si>
  <si>
    <t>红原县本级2022年新增政府债券项目实施情况表</t>
  </si>
  <si>
    <t>表38</t>
  </si>
  <si>
    <t>红原县2022年地方政府债务限额提前下达情况表</t>
  </si>
  <si>
    <t>表39</t>
  </si>
  <si>
    <t>红原县本级2022年提前下达新增地方政府债券资金安排情况表</t>
  </si>
  <si>
    <t>表40</t>
  </si>
  <si>
    <t>红原县2022年地方政府债务限额调整情况表</t>
  </si>
  <si>
    <t>表41</t>
  </si>
  <si>
    <t>红原县2022年限额调整地方政府债券资金安排表</t>
  </si>
  <si>
    <t>表42</t>
  </si>
  <si>
    <t>绩效目标</t>
  </si>
  <si>
    <t>转移支付绩效目标表 (22年度)</t>
  </si>
  <si>
    <t>表43</t>
  </si>
  <si>
    <t>单位：万元</t>
  </si>
  <si>
    <t>预算科目</t>
  </si>
  <si>
    <t>预算数</t>
  </si>
  <si>
    <t>税收收入小计</t>
  </si>
  <si>
    <t>一、增值税</t>
  </si>
  <si>
    <t>二、企业所得税</t>
  </si>
  <si>
    <t>三、企业所得税退税</t>
  </si>
  <si>
    <t>四、个人所得税</t>
  </si>
  <si>
    <t>五、资源税</t>
  </si>
  <si>
    <t>六、城市维护建设税</t>
  </si>
  <si>
    <t>七、房产税</t>
  </si>
  <si>
    <t>八、印花税</t>
  </si>
  <si>
    <t>九、城镇土地使用税</t>
  </si>
  <si>
    <t>十、土地增值税</t>
  </si>
  <si>
    <t>十一、车船税</t>
  </si>
  <si>
    <t>十二、耕地占用税</t>
  </si>
  <si>
    <t>十三、契税</t>
  </si>
  <si>
    <t>十四、烟叶税</t>
  </si>
  <si>
    <t>十五、环境保护税</t>
  </si>
  <si>
    <t>十六、其他税收收入</t>
  </si>
  <si>
    <t>非税收入小计</t>
  </si>
  <si>
    <t>十七、专项收入</t>
  </si>
  <si>
    <t>十八、行政事业性收费收入</t>
  </si>
  <si>
    <t>十九、罚没收入</t>
  </si>
  <si>
    <t>二十、国有资本经营收入</t>
  </si>
  <si>
    <t>二十一、国有资源（资产）有偿使用收入</t>
  </si>
  <si>
    <t>二十二、捐赠收入</t>
  </si>
  <si>
    <t>二十三、政府住房基金收入</t>
  </si>
  <si>
    <t>二十四、其他收入</t>
  </si>
  <si>
    <t>一般公共预算收入合计</t>
  </si>
  <si>
    <t>合计</t>
  </si>
  <si>
    <t>市（县）自有财力</t>
  </si>
  <si>
    <t>上级提前通知专项转移支付等</t>
  </si>
  <si>
    <t>上年结转
安排</t>
  </si>
  <si>
    <t>新增一般
债券收入</t>
  </si>
  <si>
    <t>其他资金</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</si>
  <si>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</si>
  <si>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</si>
  <si>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</si>
  <si>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</si>
  <si>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</si>
  <si>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</si>
  <si>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</si>
  <si>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</si>
  <si>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</si>
  <si>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</si>
  <si>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</si>
  <si>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</si>
  <si>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</si>
  <si>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</si>
  <si>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</si>
  <si>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</si>
  <si>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</si>
  <si>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</si>
  <si>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</si>
  <si>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</si>
  <si>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</si>
  <si>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</si>
  <si>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</si>
  <si>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</si>
  <si>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</si>
  <si>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一般公共预算支出合计</t>
  </si>
  <si>
    <t>收   入</t>
  </si>
  <si>
    <t>支   出</t>
  </si>
  <si>
    <t>一般公共预算收入</t>
  </si>
  <si>
    <t>一般公共预算支出</t>
  </si>
  <si>
    <t>转移性收入</t>
  </si>
  <si>
    <t>转移性支出</t>
  </si>
  <si>
    <t>上级补助收入</t>
  </si>
  <si>
    <t>上解支出</t>
  </si>
  <si>
    <t>一般性转移支付收入</t>
  </si>
  <si>
    <t>体制上解支出</t>
  </si>
  <si>
    <t>专项转移支付收入</t>
  </si>
  <si>
    <t>专项上解支出</t>
  </si>
  <si>
    <t>上年结余收入</t>
  </si>
  <si>
    <t>调出资金</t>
  </si>
  <si>
    <t>调入资金</t>
  </si>
  <si>
    <t>区域间转移性支出</t>
  </si>
  <si>
    <t>从政府性基金预算调入</t>
  </si>
  <si>
    <t>援助其他地区支出</t>
  </si>
  <si>
    <t>从国有资本经营预算调入</t>
  </si>
  <si>
    <t>生态保护补偿转移性支出</t>
  </si>
  <si>
    <t>从其他资金调入</t>
  </si>
  <si>
    <t>土地指标调剂转移性支出</t>
  </si>
  <si>
    <t>债务转贷收入</t>
  </si>
  <si>
    <t>其他转移性支出</t>
  </si>
  <si>
    <t>地方政府一般债券转贷收入</t>
  </si>
  <si>
    <t>安排预算稳定调节基金</t>
  </si>
  <si>
    <t>地方政府向外国政府借款转贷收入</t>
  </si>
  <si>
    <t>补充预算周转金</t>
  </si>
  <si>
    <t>地方政府向国际组织借款转贷收入</t>
  </si>
  <si>
    <t>拨付国债转贷资金数</t>
  </si>
  <si>
    <t>地方政府其他一般债务转贷收入</t>
  </si>
  <si>
    <t>国债转贷资金结余</t>
  </si>
  <si>
    <t>区域间转移性收入</t>
  </si>
  <si>
    <t>债务还本支出</t>
  </si>
  <si>
    <t>接受其他地区援助收入</t>
  </si>
  <si>
    <t>地方政府一般债务还本支出</t>
  </si>
  <si>
    <t>生态保护补偿转移性收入</t>
  </si>
  <si>
    <t>地方政府一般债券还本支出</t>
  </si>
  <si>
    <t>土地指标调剂转移性收入</t>
  </si>
  <si>
    <t>地方政府向外国政府借款还本支出</t>
  </si>
  <si>
    <t>其他转移性收入</t>
  </si>
  <si>
    <t>地方政府向国际组织借款还本支出</t>
  </si>
  <si>
    <t>动用预算稳定调节基金</t>
  </si>
  <si>
    <t>……</t>
  </si>
  <si>
    <t>国债转贷收入</t>
  </si>
  <si>
    <t>国债转贷资金上年结余</t>
  </si>
  <si>
    <t>国债转贷转补助数</t>
  </si>
  <si>
    <t>收  入  总  计</t>
  </si>
  <si>
    <t>支  出  总  计</t>
  </si>
  <si>
    <t>一、一般公共服务</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</si>
  <si>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</si>
  <si>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</si>
  <si>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</si>
  <si>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</si>
  <si>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</si>
  <si>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</si>
  <si>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</si>
  <si>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</si>
  <si>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</si>
  <si>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</si>
  <si>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</si>
  <si>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</si>
  <si>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</si>
  <si>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</si>
  <si>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</si>
  <si>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</si>
  <si>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</si>
  <si>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</si>
  <si>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</si>
  <si>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</si>
  <si>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</si>
  <si>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</si>
  <si>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</si>
  <si>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</si>
  <si>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</si>
  <si>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</si>
  <si>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</si>
  <si>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</si>
  <si>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</si>
  <si>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</si>
  <si>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</si>
  <si>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</si>
  <si>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</si>
  <si>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</si>
  <si>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</si>
  <si>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</si>
  <si>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</si>
  <si>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</si>
  <si>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</si>
  <si>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</si>
  <si>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</si>
  <si>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</si>
  <si>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</si>
  <si>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</si>
  <si>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</si>
  <si>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</si>
  <si>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</si>
  <si>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</si>
  <si>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</si>
  <si>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</si>
  <si>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</si>
  <si>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</si>
  <si>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</si>
  <si>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</si>
  <si>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</si>
  <si>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</si>
  <si>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</si>
  <si>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</si>
  <si>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检验免疫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</si>
  <si>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</si>
  <si>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</si>
  <si>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</si>
  <si>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</si>
  <si>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</si>
  <si>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</si>
  <si>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</si>
  <si>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</si>
  <si>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</si>
  <si>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</si>
  <si>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</si>
  <si>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</si>
  <si>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</si>
  <si>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</si>
  <si>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</si>
  <si>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</si>
  <si>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</si>
  <si>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</si>
  <si>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</si>
  <si>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</si>
  <si>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</si>
  <si>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</si>
  <si>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</si>
  <si>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</si>
  <si>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</si>
  <si>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</si>
  <si>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</si>
  <si>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</si>
  <si>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</si>
  <si>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</si>
  <si>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</si>
  <si>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</si>
  <si>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</si>
  <si>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</si>
  <si>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</si>
  <si>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</si>
  <si>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</si>
  <si>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</si>
  <si>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</si>
  <si>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</si>
  <si>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</si>
  <si>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</si>
  <si>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</si>
  <si>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</si>
  <si>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</si>
  <si>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</si>
  <si>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</si>
  <si>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</si>
  <si>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</si>
  <si>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</si>
  <si>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</si>
  <si>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</si>
  <si>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</si>
  <si>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</si>
  <si>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</si>
  <si>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</si>
  <si>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</si>
  <si>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</si>
  <si>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</si>
  <si>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</si>
  <si>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</si>
  <si>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</si>
  <si>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</si>
  <si>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</si>
  <si>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</si>
  <si>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</si>
  <si>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</si>
  <si>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</si>
  <si>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</si>
  <si>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 xml:space="preserve">    对外合作与交流</t>
  </si>
  <si>
    <t xml:space="preserve">    对外宣传</t>
  </si>
  <si>
    <t xml:space="preserve">    其他外交支出</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</si>
  <si>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</si>
  <si>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</si>
  <si>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</si>
  <si>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</si>
  <si>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</si>
  <si>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</si>
  <si>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</si>
  <si>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</si>
  <si>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</si>
  <si>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</si>
  <si>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</si>
  <si>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</si>
  <si>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</si>
  <si>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</si>
  <si>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</si>
  <si>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</si>
  <si>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</si>
  <si>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</si>
  <si>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</si>
  <si>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</si>
  <si>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</si>
  <si>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</si>
  <si>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</si>
  <si>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检查监督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</si>
  <si>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</si>
  <si>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</si>
  <si>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</si>
  <si>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</si>
  <si>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</si>
  <si>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</si>
  <si>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</si>
  <si>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</si>
  <si>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</si>
  <si>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</si>
  <si>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</si>
  <si>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</si>
  <si>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</si>
  <si>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法制建设</t>
  </si>
  <si>
    <t xml:space="preserve">      其他司法支出</t>
  </si>
  <si>
    <t xml:space="preserve">    监狱</t>
  </si>
  <si>
    <t xml:space="preserve">      犯人生活</t>
  </si>
  <si>
    <t xml:space="preserve">      犯人改造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</si>
  <si>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</si>
  <si>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</si>
  <si>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</si>
  <si>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</si>
  <si>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</si>
  <si>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</si>
  <si>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</si>
  <si>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</si>
  <si>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</si>
  <si>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</si>
  <si>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</si>
  <si>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</si>
  <si>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</si>
  <si>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</si>
  <si>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</si>
  <si>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</si>
  <si>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</si>
  <si>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</si>
  <si>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</si>
  <si>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</si>
  <si>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</si>
  <si>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</si>
  <si>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</si>
  <si>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</si>
  <si>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</si>
  <si>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</si>
  <si>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</si>
  <si>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</si>
  <si>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</si>
  <si>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</si>
  <si>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</si>
  <si>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</si>
  <si>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</si>
  <si>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</si>
  <si>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</si>
  <si>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</si>
  <si>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</si>
  <si>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</si>
  <si>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</si>
  <si>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</si>
  <si>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</si>
  <si>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</si>
  <si>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</si>
  <si>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</si>
  <si>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</si>
  <si>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</si>
  <si>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</si>
  <si>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</si>
  <si>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</si>
  <si>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</si>
  <si>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</si>
  <si>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</si>
  <si>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</si>
  <si>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</si>
  <si>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</si>
  <si>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</si>
  <si>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</si>
  <si>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</si>
  <si>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</si>
  <si>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</si>
  <si>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</si>
  <si>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</si>
  <si>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</si>
  <si>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</si>
  <si>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</si>
  <si>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</si>
  <si>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</si>
  <si>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</si>
  <si>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</si>
  <si>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</si>
  <si>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</si>
  <si>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</si>
  <si>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</si>
  <si>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</si>
  <si>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</si>
  <si>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</si>
  <si>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</si>
  <si>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</si>
  <si>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</si>
  <si>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</si>
  <si>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</si>
  <si>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</si>
  <si>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</si>
  <si>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</si>
  <si>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</si>
  <si>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</si>
  <si>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</si>
  <si>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</si>
  <si>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</si>
  <si>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</si>
  <si>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</si>
  <si>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</si>
  <si>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</si>
  <si>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</si>
  <si>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</si>
  <si>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</si>
  <si>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</si>
  <si>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</si>
  <si>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</si>
  <si>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</si>
  <si>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</si>
  <si>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</si>
  <si>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</si>
  <si>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</si>
  <si>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</si>
  <si>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</si>
  <si>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</si>
  <si>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</si>
  <si>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</si>
  <si>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</si>
  <si>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</si>
  <si>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</si>
  <si>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</si>
  <si>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</si>
  <si>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</si>
  <si>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</si>
  <si>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</si>
  <si>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</si>
  <si>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</si>
  <si>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</si>
  <si>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</si>
  <si>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</si>
  <si>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</si>
  <si>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</si>
  <si>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</si>
  <si>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</si>
  <si>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</si>
  <si>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</si>
  <si>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</si>
  <si>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</si>
  <si>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</si>
  <si>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</si>
  <si>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</si>
  <si>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</si>
  <si>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</si>
  <si>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</si>
  <si>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</si>
  <si>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</si>
  <si>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</si>
  <si>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一般行政管理实务</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</si>
  <si>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</si>
  <si>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</si>
  <si>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</si>
  <si>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</si>
  <si>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</si>
  <si>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</si>
  <si>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</si>
  <si>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</si>
  <si>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</si>
  <si>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</si>
  <si>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</si>
  <si>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</si>
  <si>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</si>
  <si>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</si>
  <si>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</si>
  <si>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</si>
  <si>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</si>
  <si>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</si>
  <si>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</si>
  <si>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</si>
  <si>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</si>
  <si>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</si>
  <si>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</si>
  <si>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</si>
  <si>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</si>
  <si>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</si>
  <si>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</si>
  <si>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</si>
  <si>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</si>
  <si>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</si>
  <si>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</si>
  <si>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</si>
  <si>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</si>
  <si>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</si>
  <si>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</si>
  <si>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</si>
  <si>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</si>
  <si>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</si>
  <si>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</si>
  <si>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</si>
  <si>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</si>
  <si>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</si>
  <si>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</si>
  <si>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</si>
  <si>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</si>
  <si>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</si>
  <si>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</si>
  <si>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</si>
  <si>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</si>
  <si>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</si>
  <si>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</si>
  <si>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</si>
  <si>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</si>
  <si>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</si>
  <si>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</si>
  <si>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</si>
  <si>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求职创业补贴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</si>
  <si>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</si>
  <si>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</si>
  <si>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</si>
  <si>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</si>
  <si>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</si>
  <si>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</si>
  <si>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</si>
  <si>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</si>
  <si>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</si>
  <si>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</si>
  <si>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</si>
  <si>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</si>
  <si>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</si>
  <si>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</si>
  <si>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</si>
  <si>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</si>
  <si>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</si>
  <si>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</si>
  <si>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</si>
  <si>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</si>
  <si>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</si>
  <si>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</si>
  <si>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</si>
  <si>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</si>
  <si>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</si>
  <si>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</si>
  <si>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</si>
  <si>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残疾人就业和扶贫</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</si>
  <si>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</si>
  <si>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</si>
  <si>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</si>
  <si>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</si>
  <si>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</si>
  <si>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</si>
  <si>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</si>
  <si>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</si>
  <si>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</si>
  <si>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</si>
  <si>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</si>
  <si>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</si>
  <si>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</si>
  <si>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</si>
  <si>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</si>
  <si>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</si>
  <si>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</si>
  <si>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</si>
  <si>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</si>
  <si>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</si>
  <si>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</si>
  <si>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</si>
  <si>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</si>
  <si>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</si>
  <si>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</si>
  <si>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</si>
  <si>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</si>
  <si>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</si>
  <si>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</si>
  <si>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</si>
  <si>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部队供应</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</si>
  <si>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</si>
  <si>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</si>
  <si>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</si>
  <si>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</si>
  <si>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</si>
  <si>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</si>
  <si>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</si>
  <si>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</si>
  <si>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</si>
  <si>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</si>
  <si>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</si>
  <si>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</si>
  <si>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</si>
  <si>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</si>
  <si>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</si>
  <si>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</si>
  <si>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</si>
  <si>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</si>
  <si>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</si>
  <si>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</si>
  <si>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</si>
  <si>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</si>
  <si>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</si>
  <si>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</si>
  <si>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</si>
  <si>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</si>
  <si>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</si>
  <si>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</si>
  <si>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</si>
  <si>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</si>
  <si>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</si>
  <si>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</si>
  <si>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</si>
  <si>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</si>
  <si>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</si>
  <si>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</si>
  <si>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</si>
  <si>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</si>
  <si>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</si>
  <si>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</si>
  <si>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</si>
  <si>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</si>
  <si>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</si>
  <si>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</si>
  <si>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</si>
  <si>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</si>
  <si>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</si>
  <si>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</si>
  <si>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</si>
  <si>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</si>
  <si>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</si>
  <si>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</si>
  <si>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</si>
  <si>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</si>
  <si>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</si>
  <si>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</si>
  <si>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</si>
  <si>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</si>
  <si>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</si>
  <si>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</si>
  <si>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</si>
  <si>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</si>
  <si>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</si>
  <si>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</si>
  <si>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</si>
  <si>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老龄卫生健康服务</t>
  </si>
  <si>
    <t xml:space="preserve">    其他卫生健康支出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</si>
  <si>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</si>
  <si>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</si>
  <si>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</si>
  <si>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</si>
  <si>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</si>
  <si>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</si>
  <si>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</si>
  <si>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</si>
  <si>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</si>
  <si>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</si>
  <si>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</si>
  <si>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</si>
  <si>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</si>
  <si>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</si>
  <si>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</si>
  <si>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</si>
  <si>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</si>
  <si>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</si>
  <si>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</si>
  <si>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</si>
  <si>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</si>
  <si>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</si>
  <si>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</si>
  <si>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</si>
  <si>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其他自然生态保护支出</t>
  </si>
  <si>
    <t xml:space="preserve">      自然保护地</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</si>
  <si>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</si>
  <si>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</si>
  <si>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</si>
  <si>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</si>
  <si>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</si>
  <si>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</si>
  <si>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</si>
  <si>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</si>
  <si>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</si>
  <si>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</si>
  <si>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</si>
  <si>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</si>
  <si>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</si>
  <si>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</si>
  <si>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</si>
  <si>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</si>
  <si>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</si>
  <si>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</si>
  <si>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</si>
  <si>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</si>
  <si>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</si>
  <si>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</si>
  <si>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</si>
  <si>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</si>
  <si>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</si>
  <si>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</si>
  <si>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</si>
  <si>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</si>
  <si>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循环经济</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</si>
  <si>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</si>
  <si>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</si>
  <si>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</si>
  <si>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</si>
  <si>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</si>
  <si>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</si>
  <si>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t>
  </si>
  <si>
    <t xml:space="preserve">    城乡社区管理事务</t>
  </si>
  <si>
    <t xml:space="preserve">      城管执法</t>
  </si>
  <si>
    <t xml:space="preserve">      工程建设国家标准规范编制与监管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</si>
  <si>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</si>
  <si>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</si>
  <si>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</si>
  <si>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</si>
  <si>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</si>
  <si>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</si>
  <si>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</si>
  <si>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</si>
  <si>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</si>
  <si>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</si>
  <si>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建设市场管理与监督</t>
  </si>
  <si>
    <t xml:space="preserve">    其他城乡社区支出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</si>
  <si>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</si>
  <si>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</si>
  <si>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</si>
  <si>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</si>
  <si>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</si>
  <si>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</si>
  <si>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</si>
  <si>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</si>
  <si>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</si>
  <si>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</si>
  <si>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</si>
  <si>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</si>
  <si>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</si>
  <si>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</si>
  <si>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</si>
  <si>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</si>
  <si>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</si>
  <si>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</si>
  <si>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成品油价格改革对渔业的补贴</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</si>
  <si>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</si>
  <si>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</si>
  <si>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</si>
  <si>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</si>
  <si>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</si>
  <si>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</si>
  <si>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</si>
  <si>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</si>
  <si>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</si>
  <si>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</si>
  <si>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</si>
  <si>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</si>
  <si>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</si>
  <si>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</si>
  <si>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</si>
  <si>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</si>
  <si>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</si>
  <si>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</si>
  <si>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</si>
  <si>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</si>
  <si>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</si>
  <si>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</si>
  <si>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</si>
  <si>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</si>
  <si>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</si>
  <si>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</si>
  <si>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</si>
  <si>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</si>
  <si>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</si>
  <si>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</si>
  <si>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</si>
  <si>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</si>
  <si>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</si>
  <si>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</si>
  <si>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</si>
  <si>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</si>
  <si>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</si>
  <si>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</si>
  <si>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</si>
  <si>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</si>
  <si>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</si>
  <si>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</si>
  <si>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</si>
  <si>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</si>
  <si>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</si>
  <si>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扶贫</t>
  </si>
  <si>
    <t xml:space="preserve">      农村基础设施建设</t>
  </si>
  <si>
    <t xml:space="preserve">      生产发展</t>
  </si>
  <si>
    <t xml:space="preserve">      社会发展</t>
  </si>
  <si>
    <t xml:space="preserve">      扶贫贷款奖补和贴息</t>
  </si>
  <si>
    <t xml:space="preserve">       “三西”农业建设专项补助</t>
  </si>
  <si>
    <t xml:space="preserve">      扶贫事业机构</t>
  </si>
  <si>
    <t xml:space="preserve">      其他扶贫支出</t>
  </si>
  <si>
    <t xml:space="preserve">    农村综合改革</t>
  </si>
  <si>
    <t xml:space="preserve">      对村级一事一议的补助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</si>
  <si>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</si>
  <si>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</si>
  <si>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</si>
  <si>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</si>
  <si>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</si>
  <si>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</si>
  <si>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</si>
  <si>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</si>
  <si>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</si>
  <si>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</si>
  <si>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</si>
  <si>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</si>
  <si>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</si>
  <si>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</si>
  <si>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</si>
  <si>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</si>
  <si>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</si>
  <si>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</si>
  <si>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</si>
  <si>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</si>
  <si>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</si>
  <si>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</si>
  <si>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</si>
  <si>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</si>
  <si>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</si>
  <si>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</si>
  <si>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</si>
  <si>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</si>
  <si>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</si>
  <si>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</si>
  <si>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</si>
  <si>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</si>
  <si>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</si>
  <si>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</si>
  <si>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</si>
  <si>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取消政府还贷二级公路收费专项支出</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</si>
  <si>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</si>
  <si>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</si>
  <si>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</si>
  <si>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</si>
  <si>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</si>
  <si>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</si>
  <si>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</si>
  <si>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</si>
  <si>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</si>
  <si>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</si>
  <si>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</si>
  <si>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</si>
  <si>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</si>
  <si>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</si>
  <si>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</si>
  <si>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成品油价格改革对交通运输的补贴</t>
  </si>
  <si>
    <t xml:space="preserve">      对城市公交的补贴</t>
  </si>
  <si>
    <t xml:space="preserve">      对农村道路客运的补贴</t>
  </si>
  <si>
    <t xml:space="preserve">      对出租车的补贴</t>
  </si>
  <si>
    <t xml:space="preserve">      成品油价格改革补贴其他支出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</si>
  <si>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</si>
  <si>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</si>
  <si>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</si>
  <si>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</si>
  <si>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</si>
  <si>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</si>
  <si>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</si>
  <si>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</si>
  <si>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</si>
  <si>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</si>
  <si>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</si>
  <si>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</si>
  <si>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</si>
  <si>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</si>
  <si>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</si>
  <si>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</si>
  <si>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</si>
  <si>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</si>
  <si>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</si>
  <si>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</si>
  <si>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</si>
  <si>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</si>
  <si>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</si>
  <si>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</si>
  <si>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</si>
  <si>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</si>
  <si>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</si>
  <si>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</si>
  <si>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</si>
  <si>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</si>
  <si>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</si>
  <si>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</si>
  <si>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</si>
  <si>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</si>
  <si>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</si>
  <si>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</si>
  <si>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</si>
  <si>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</si>
  <si>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</si>
  <si>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</si>
  <si>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</si>
  <si>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</si>
  <si>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</si>
  <si>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</si>
  <si>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</si>
  <si>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</si>
  <si>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</si>
  <si>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</si>
  <si>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</si>
  <si>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</si>
  <si>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</si>
  <si>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</si>
  <si>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</si>
  <si>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</si>
  <si>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</si>
  <si>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</si>
  <si>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</si>
  <si>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</si>
  <si>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</si>
  <si>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</si>
  <si>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</si>
  <si>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</si>
  <si>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</si>
  <si>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</si>
  <si>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</si>
  <si>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</si>
  <si>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</si>
  <si>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</si>
  <si>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</si>
  <si>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</si>
  <si>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</si>
  <si>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</si>
  <si>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</si>
  <si>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</si>
  <si>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</si>
  <si>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</si>
  <si>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</si>
  <si>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</si>
  <si>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</si>
  <si>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</si>
  <si>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</si>
  <si>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</si>
  <si>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</si>
  <si>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</si>
  <si>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</si>
  <si>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</si>
  <si>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</si>
  <si>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</si>
  <si>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</si>
  <si>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</si>
  <si>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重点企业贷款贴息</t>
  </si>
  <si>
    <t xml:space="preserve">      其他金融支出</t>
  </si>
  <si>
    <t xml:space="preserve">    一般公共服务</t>
  </si>
  <si>
    <t xml:space="preserve">    教育</t>
  </si>
  <si>
    <t xml:space="preserve">    文化体育与传媒</t>
  </si>
  <si>
    <t xml:space="preserve">    医疗卫生</t>
  </si>
  <si>
    <t xml:space="preserve">    节能环保</t>
  </si>
  <si>
    <t xml:space="preserve">    农业</t>
  </si>
  <si>
    <t xml:space="preserve">    交通运输</t>
  </si>
  <si>
    <t xml:space="preserve">    住房保障</t>
  </si>
  <si>
    <t xml:space="preserve">    其他支出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</si>
  <si>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</si>
  <si>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</si>
  <si>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</si>
  <si>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</si>
  <si>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</si>
  <si>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</si>
  <si>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</si>
  <si>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</si>
  <si>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</si>
  <si>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</si>
  <si>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</si>
  <si>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</si>
  <si>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</si>
  <si>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</si>
  <si>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</si>
  <si>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</si>
  <si>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</si>
  <si>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</si>
  <si>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</si>
  <si>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</si>
  <si>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</si>
  <si>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</si>
  <si>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</si>
  <si>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</si>
  <si>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</si>
  <si>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</si>
  <si>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</si>
  <si>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</si>
  <si>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</si>
  <si>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</si>
  <si>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</si>
  <si>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</si>
  <si>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</si>
  <si>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</si>
  <si>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</si>
  <si>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</si>
  <si>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</si>
  <si>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</si>
  <si>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</si>
  <si>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</si>
  <si>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</si>
  <si>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</si>
  <si>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</si>
  <si>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</si>
  <si>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</si>
  <si>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</si>
  <si>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</si>
  <si>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</si>
  <si>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</si>
  <si>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</si>
  <si>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</si>
  <si>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</si>
  <si>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</si>
  <si>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</si>
  <si>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</si>
  <si>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粮油事务</t>
  </si>
  <si>
    <t xml:space="preserve">      财务与审计支出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</si>
  <si>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</si>
  <si>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</si>
  <si>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</si>
  <si>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</si>
  <si>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</si>
  <si>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</si>
  <si>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</si>
  <si>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</si>
  <si>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</si>
  <si>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</si>
  <si>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</si>
  <si>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</si>
  <si>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</si>
  <si>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</si>
  <si>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</si>
  <si>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</si>
  <si>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</si>
  <si>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</si>
  <si>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</si>
  <si>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</si>
  <si>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</si>
  <si>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</si>
  <si>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</si>
  <si>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</si>
  <si>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</si>
  <si>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</si>
  <si>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</si>
  <si>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</si>
  <si>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</si>
  <si>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</si>
  <si>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</si>
  <si>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</si>
  <si>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</si>
  <si>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</si>
  <si>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</si>
  <si>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</si>
  <si>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</si>
  <si>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</si>
  <si>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</si>
  <si>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</si>
  <si>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</si>
  <si>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</si>
  <si>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</si>
  <si>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</si>
  <si>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消防事务</t>
  </si>
  <si>
    <t xml:space="preserve">      消防应急救援</t>
  </si>
  <si>
    <t xml:space="preserve">      其他消防事务支出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</si>
  <si>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</si>
  <si>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</si>
  <si>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</si>
  <si>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</si>
  <si>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</si>
  <si>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</si>
  <si>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</si>
  <si>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</si>
  <si>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</si>
  <si>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</si>
  <si>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</si>
  <si>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</si>
  <si>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</si>
  <si>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</si>
  <si>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</si>
  <si>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</si>
  <si>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</si>
  <si>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</si>
  <si>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</si>
  <si>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二十三、债务付息支出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</si>
  <si>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</si>
  <si>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</si>
  <si>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</si>
  <si>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</si>
  <si>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</si>
  <si>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二十四、债务发行费用支出</t>
  </si>
  <si>
    <t xml:space="preserve">    地方政府一般债务发行费用支出</t>
  </si>
  <si>
    <t>二十五、其他支出</t>
  </si>
  <si>
    <t xml:space="preserve">    年初预留</t>
  </si>
  <si>
    <t>支出合计</t>
  </si>
  <si>
    <t>收  入</t>
  </si>
  <si>
    <t>支  出</t>
  </si>
  <si>
    <t>补助下级支出</t>
  </si>
  <si>
    <t>一般性转移支付</t>
  </si>
  <si>
    <t>专项转移支付</t>
  </si>
  <si>
    <t>上解收入</t>
  </si>
  <si>
    <t>体制上解收入</t>
  </si>
  <si>
    <t>专项上解收入</t>
  </si>
  <si>
    <t>债务转贷支出</t>
  </si>
  <si>
    <t>地方政府一般债券转贷支出</t>
  </si>
  <si>
    <t>地方政府向外国政府借款转贷支出</t>
  </si>
  <si>
    <t>地方政府向国际组织借款转贷支出</t>
  </si>
  <si>
    <t>地方政府其他一般债务转贷支出</t>
  </si>
  <si>
    <t>2022年红原县本级一般公共预算
经济分类科目支出预算表</t>
  </si>
  <si>
    <t>合    计</t>
  </si>
  <si>
    <t>一、机关工资福利支出</t>
  </si>
  <si>
    <t xml:space="preserve">   其中：工资奖金津补贴</t>
  </si>
  <si>
    <r>
      <rPr>
        <sz val="11"/>
        <rFont val="宋体"/>
        <charset val="134"/>
      </rPr>
      <t>社会保障缴费</t>
    </r>
  </si>
  <si>
    <r>
      <rPr>
        <sz val="11"/>
        <rFont val="宋体"/>
        <charset val="134"/>
      </rPr>
      <t>住房公积金</t>
    </r>
  </si>
  <si>
    <r>
      <rPr>
        <sz val="11"/>
        <rFont val="宋体"/>
        <charset val="134"/>
      </rPr>
      <t>其他工资福利支出</t>
    </r>
  </si>
  <si>
    <t>二、机关商品和服务支出</t>
  </si>
  <si>
    <t>其中：办公经费</t>
  </si>
  <si>
    <r>
      <rPr>
        <sz val="11"/>
        <rFont val="宋体"/>
        <charset val="134"/>
      </rPr>
      <t>会议费</t>
    </r>
  </si>
  <si>
    <r>
      <rPr>
        <sz val="11"/>
        <rFont val="宋体"/>
        <charset val="134"/>
      </rPr>
      <t>培训费</t>
    </r>
  </si>
  <si>
    <r>
      <rPr>
        <sz val="11"/>
        <rFont val="宋体"/>
        <charset val="134"/>
      </rPr>
      <t>专用材料购置费</t>
    </r>
  </si>
  <si>
    <r>
      <rPr>
        <sz val="11"/>
        <rFont val="宋体"/>
        <charset val="134"/>
      </rPr>
      <t>委托业务费</t>
    </r>
  </si>
  <si>
    <r>
      <rPr>
        <sz val="11"/>
        <rFont val="宋体"/>
        <charset val="134"/>
      </rPr>
      <t>公务接待费</t>
    </r>
  </si>
  <si>
    <r>
      <rPr>
        <sz val="11"/>
        <rFont val="宋体"/>
        <charset val="134"/>
      </rPr>
      <t>公务用车运行维护费</t>
    </r>
  </si>
  <si>
    <r>
      <rPr>
        <sz val="11"/>
        <rFont val="宋体"/>
        <charset val="134"/>
      </rPr>
      <t>维修（护）费</t>
    </r>
  </si>
  <si>
    <t>其他商品和服务支出</t>
  </si>
  <si>
    <t>三、机关资本性支出（一）</t>
  </si>
  <si>
    <t>其中：基础设施建设</t>
  </si>
  <si>
    <r>
      <rPr>
        <sz val="11"/>
        <rFont val="宋体"/>
        <charset val="134"/>
      </rPr>
      <t>大型修缮</t>
    </r>
  </si>
  <si>
    <t>四、对事业单位经常性补助</t>
  </si>
  <si>
    <t>其中：工资福利支出</t>
  </si>
  <si>
    <r>
      <rPr>
        <sz val="11"/>
        <rFont val="宋体"/>
        <charset val="134"/>
      </rPr>
      <t>商品和服务支出</t>
    </r>
  </si>
  <si>
    <t>五、对企业补助</t>
  </si>
  <si>
    <r>
      <rPr>
        <sz val="11"/>
        <rFont val="宋体"/>
        <charset val="134"/>
      </rPr>
      <t>费用补贴</t>
    </r>
  </si>
  <si>
    <t>六、对个人和家庭的补助</t>
  </si>
  <si>
    <r>
      <rPr>
        <sz val="11"/>
        <rFont val="宋体"/>
        <charset val="134"/>
      </rPr>
      <t>社会福利和救助</t>
    </r>
  </si>
  <si>
    <r>
      <rPr>
        <sz val="11"/>
        <rFont val="宋体"/>
        <charset val="134"/>
      </rPr>
      <t>助学金</t>
    </r>
  </si>
  <si>
    <r>
      <rPr>
        <sz val="11"/>
        <rFont val="宋体"/>
        <charset val="134"/>
      </rPr>
      <t>个人农业生产补贴</t>
    </r>
  </si>
  <si>
    <r>
      <rPr>
        <sz val="11"/>
        <rFont val="宋体"/>
        <charset val="134"/>
      </rPr>
      <t>离退休费</t>
    </r>
  </si>
  <si>
    <r>
      <rPr>
        <sz val="11"/>
        <rFont val="宋体"/>
        <charset val="134"/>
      </rPr>
      <t>其他对个人和家庭补助</t>
    </r>
  </si>
  <si>
    <t>七、对社会保障基金补助</t>
  </si>
  <si>
    <r>
      <rPr>
        <sz val="11"/>
        <rFont val="宋体"/>
        <charset val="134"/>
      </rPr>
      <t>对社会保险基金补助</t>
    </r>
  </si>
  <si>
    <t>八、预备费及预留</t>
  </si>
  <si>
    <r>
      <rPr>
        <sz val="11"/>
        <rFont val="宋体"/>
        <charset val="134"/>
      </rPr>
      <t>预留</t>
    </r>
  </si>
  <si>
    <t>九、其他支出</t>
  </si>
  <si>
    <r>
      <rPr>
        <sz val="11"/>
        <rFont val="宋体"/>
        <charset val="134"/>
      </rPr>
      <t>其他支出</t>
    </r>
  </si>
  <si>
    <t>2022年红原县本级一般公共预算
经济分类科目基本支出预算表</t>
  </si>
  <si>
    <t>2022年红原县对下一般公共预算
转移支付和税收返还预算表(我县无）</t>
  </si>
  <si>
    <t>转移支付名称</t>
  </si>
  <si>
    <t>上年执行数</t>
  </si>
  <si>
    <t>本年预算数</t>
  </si>
  <si>
    <t>一、一般性转移支付</t>
  </si>
  <si>
    <t>其中：均衡性转移支付</t>
  </si>
  <si>
    <t xml:space="preserve">  重点生态功能区转移支付</t>
  </si>
  <si>
    <t xml:space="preserve">  县级基本财力保障机制奖补资金</t>
  </si>
  <si>
    <t xml:space="preserve">  资源枯竭城市转移支付</t>
  </si>
  <si>
    <t xml:space="preserve">  革命老区转移支付</t>
  </si>
  <si>
    <t xml:space="preserve">  民族地区转移支付</t>
  </si>
  <si>
    <t xml:space="preserve">  欠发达地区转移支付</t>
  </si>
  <si>
    <t xml:space="preserve">     共同财政事权转移支付</t>
  </si>
  <si>
    <t xml:space="preserve">      其中：成品油税费改革转移支付</t>
  </si>
  <si>
    <t xml:space="preserve">        城乡义务教育补助经费</t>
  </si>
  <si>
    <t xml:space="preserve">        ……</t>
  </si>
  <si>
    <t xml:space="preserve"> 税收返还</t>
  </si>
  <si>
    <t xml:space="preserve"> 体制结算补助</t>
  </si>
  <si>
    <t>二、专项转移支付</t>
  </si>
  <si>
    <t>其中：民族事业发展专项资金</t>
  </si>
  <si>
    <t xml:space="preserve">          帮扶干部风险保障金</t>
  </si>
  <si>
    <t xml:space="preserve">            ……</t>
  </si>
  <si>
    <t>XXX（转移支付项目名称）(我县无）</t>
  </si>
  <si>
    <r>
      <rPr>
        <b/>
        <sz val="12"/>
        <color indexed="8"/>
        <rFont val="宋体"/>
        <charset val="134"/>
      </rPr>
      <t>地</t>
    </r>
    <r>
      <rPr>
        <b/>
        <sz val="12"/>
        <color indexed="8"/>
        <rFont val="Times New Roman"/>
        <charset val="134"/>
      </rPr>
      <t xml:space="preserve">     </t>
    </r>
    <r>
      <rPr>
        <b/>
        <sz val="12"/>
        <color indexed="8"/>
        <rFont val="宋体"/>
        <charset val="134"/>
      </rPr>
      <t>区</t>
    </r>
  </si>
  <si>
    <t>红原县</t>
  </si>
  <si>
    <t>待清算分配数</t>
  </si>
  <si>
    <t xml:space="preserve">2022年红原县预算内基本建设支出预算表 </t>
  </si>
  <si>
    <t>单位:万元，%</t>
  </si>
  <si>
    <t>预算科目（项目）</t>
  </si>
  <si>
    <t>为上年执行</t>
  </si>
  <si>
    <t>一、本级支出</t>
  </si>
  <si>
    <t>（一）一般公共服务支出</t>
  </si>
  <si>
    <t>项目一</t>
  </si>
  <si>
    <t>（二）公共安全支出</t>
  </si>
  <si>
    <t>（三）教育支出</t>
  </si>
  <si>
    <t>（四）科学技术支出</t>
  </si>
  <si>
    <t>（五）文化旅游体育与传媒支出</t>
  </si>
  <si>
    <t xml:space="preserve">  特色餐饮文化研发补助资金,文化旅游资源普查,长征文化公园前期费用</t>
  </si>
  <si>
    <t xml:space="preserve">  公共文化服务专项资金,免开资金,浙江援建资金</t>
  </si>
  <si>
    <t>（六）社会保障和就业支出</t>
  </si>
  <si>
    <t>（七）卫生健康支出</t>
  </si>
  <si>
    <t>（八）节能环保支出</t>
  </si>
  <si>
    <t>柯龙路沿线生态恢复治理项目资金</t>
  </si>
  <si>
    <t>安曲入户管网、刷经寺镇污水处理项目资金</t>
  </si>
  <si>
    <t>（九）城乡社区支出</t>
  </si>
  <si>
    <t>红原县整体道路摊铺等项目资金</t>
  </si>
  <si>
    <t>（十）农林水支出</t>
  </si>
  <si>
    <t>安曲镇哈拉玛村道路整治（安海路）</t>
  </si>
  <si>
    <t xml:space="preserve">  赛马场维修项目,全域旅游景观节点项目</t>
  </si>
  <si>
    <t>（十一）交通运输支出</t>
  </si>
  <si>
    <t>S217线工程款</t>
  </si>
  <si>
    <t>（十二）资源勘探工业信息等支出</t>
  </si>
  <si>
    <t>（十三）商业服务业等支出</t>
  </si>
  <si>
    <t>（十四）金融支出</t>
  </si>
  <si>
    <t>（十五）援助其他地区支出</t>
  </si>
  <si>
    <t>（十六）自然资源海洋气象等支出</t>
  </si>
  <si>
    <t>（十七）住房保障支出</t>
  </si>
  <si>
    <t>（十八）粮油物资储备支出</t>
  </si>
  <si>
    <t>（十九）灾害防治及应急管理支出</t>
  </si>
  <si>
    <t>（二十）预备费</t>
  </si>
  <si>
    <t>（二十一）其他支出</t>
  </si>
  <si>
    <t>红原县瑞庆东路、银珠东西路建设项目等</t>
  </si>
  <si>
    <t>（二十二）债务付息支出</t>
  </si>
  <si>
    <t>（二十三）债务发行费用支出</t>
  </si>
  <si>
    <t>二、对地方转移支付</t>
  </si>
  <si>
    <t>预算内基本建设支出合计</t>
  </si>
  <si>
    <t>本级支出合计</t>
  </si>
  <si>
    <t>对地方转移支付合计</t>
  </si>
  <si>
    <t>项目名称</t>
  </si>
  <si>
    <t>建设
性质</t>
  </si>
  <si>
    <t>建设
年限</t>
  </si>
  <si>
    <t>总投资</t>
  </si>
  <si>
    <t>预算内投资</t>
  </si>
  <si>
    <t>建设内容</t>
  </si>
  <si>
    <t>备注</t>
  </si>
  <si>
    <t>承诺
资金</t>
  </si>
  <si>
    <t>已安排
投资</t>
  </si>
  <si>
    <t>2022年
投资建议</t>
  </si>
  <si>
    <t>建设
总规模</t>
  </si>
  <si>
    <t>2022年
建设内容</t>
  </si>
  <si>
    <t>一、重大基础设施</t>
  </si>
  <si>
    <t>红原县集中供暖建设项目（二期）</t>
  </si>
  <si>
    <t>新建</t>
  </si>
  <si>
    <t>供热23万平方米的电锅炉，新建三个换热站，配套供热管网及入户管网</t>
  </si>
  <si>
    <t>二、重大社会事业和民生工程</t>
  </si>
  <si>
    <t>若尔盖湿地水源涵养能力提升工程（红原部分）</t>
  </si>
  <si>
    <t>新建小型生态坝1座，恢复河曲和湖泊水位；填堵排水沟20公里，新建微型坝100个，提升湿地地下水位；新建瓦切日干乔资源监测体系建设，提升科研监测能力。</t>
  </si>
  <si>
    <t>三、重大创新平台</t>
  </si>
  <si>
    <t>红原黄河流域上游青藏高原种质资源生态科技馆和生态博览园建设项目（一期）</t>
  </si>
  <si>
    <t>在养鹿场建设500平方米野生动物救助站，配套救助处理设施设备，开展野生动物留观区，互动体验区建设。依托洛日桑迫公园实施乡土植物园建设60余亩，并配套研学体验建设。（2022年建设内容）</t>
  </si>
  <si>
    <t>合  计</t>
  </si>
  <si>
    <t>一、政府性基金收入</t>
  </si>
  <si>
    <t>农网还贷资金收入</t>
  </si>
  <si>
    <t>国家电影事业发展专项资金收入</t>
  </si>
  <si>
    <t>国有土地收益基金收入</t>
  </si>
  <si>
    <t>农业土地开发资金收入</t>
  </si>
  <si>
    <t>国有土地使用权出让收入</t>
  </si>
  <si>
    <t>大中型水库库区基金收入</t>
  </si>
  <si>
    <t>彩票公益金收入</t>
  </si>
  <si>
    <t>城市基础设施配套费收入</t>
  </si>
  <si>
    <t>其他政府性基金收入</t>
  </si>
  <si>
    <t>二、专项债务对应项目专项收入</t>
  </si>
  <si>
    <t>港口建设费专项债务对应项目专项收入</t>
  </si>
  <si>
    <t>国家电影事业发展专项资金专项债务对应项目专项收入</t>
  </si>
  <si>
    <t>国有土地使用权出让金专项债务对应项目专项收入</t>
  </si>
  <si>
    <t>国有土地收益基金专项债务对应项目专项收入</t>
  </si>
  <si>
    <t>农业土地开发资金专项债务对应项目专项收入</t>
  </si>
  <si>
    <t>其他政府性基金专项债务对应项目专项收入</t>
  </si>
  <si>
    <t>政府性基金预算收入合计</t>
  </si>
  <si>
    <t>一、科学技术支出</t>
  </si>
  <si>
    <t>核电站乏燃料处理处置基金支出</t>
  </si>
  <si>
    <t>二、文化旅游体育与传媒支出</t>
  </si>
  <si>
    <t>国家电影事业发展专项资金安排的支出</t>
  </si>
  <si>
    <t>旅游发展基金支出</t>
  </si>
  <si>
    <t>国家电影事业发展专项资金对应专项债务收入安排的支出</t>
  </si>
  <si>
    <t>三、社会保障和就业支出</t>
  </si>
  <si>
    <t>大中型水库移民后期扶持基金支出</t>
  </si>
  <si>
    <t>小型水库移民扶助基金安排的支出</t>
  </si>
  <si>
    <t>小型水库移民扶助基金对应专项债务收入安排的支出</t>
  </si>
  <si>
    <t>四、节能环保支出</t>
  </si>
  <si>
    <t>可再生能源电价附加收入安排的支出</t>
  </si>
  <si>
    <t>五、城乡社区支出</t>
  </si>
  <si>
    <t>国有土地使用权出让收入安排的支出</t>
  </si>
  <si>
    <t>国有土地收益基金安排的支出</t>
  </si>
  <si>
    <t>农业土地开发资金安排的支出</t>
  </si>
  <si>
    <t>城市基础设施配套费安排的支出</t>
  </si>
  <si>
    <t>污水处理费安排的支出</t>
  </si>
  <si>
    <t>土地储备专项债券收入安排的支出</t>
  </si>
  <si>
    <t>棚户区改造专项债券收入安排的支出</t>
  </si>
  <si>
    <t>城市基础设施配套费对应专项债务收入安排的支出</t>
  </si>
  <si>
    <t>污水处理费对应专项债务收入安排的支出</t>
  </si>
  <si>
    <t>国有土地使用权出让收入对应专项债务收入安排的支出</t>
  </si>
  <si>
    <t>六、农林水支出</t>
  </si>
  <si>
    <t>大中型水库库区基金安排的支出</t>
  </si>
  <si>
    <t>国家重大水利工程建设基金安排的支出</t>
  </si>
  <si>
    <t>大中型水库库区基金对应专项债务收入安排的支出</t>
  </si>
  <si>
    <t>国家重大水利工程建设基金对应专项债务收入安排的支出</t>
  </si>
  <si>
    <t>七、交通运输支出</t>
  </si>
  <si>
    <t>车辆通行费安排的支出</t>
  </si>
  <si>
    <t>港口建设费安排的支出</t>
  </si>
  <si>
    <t>民航发展基金支出</t>
  </si>
  <si>
    <t>政府收费公路专项债券收入安排的支出</t>
  </si>
  <si>
    <t>车辆通行费对应专项债务收入安排的支出</t>
  </si>
  <si>
    <t>港口建设费对应专项债务收入安排的支出</t>
  </si>
  <si>
    <t>八、资源勘探工业信息等支出</t>
  </si>
  <si>
    <t>农网还贷资金支出</t>
  </si>
  <si>
    <t>其他政府性基金及对应专项债务收入安排的支出</t>
  </si>
  <si>
    <t>彩票发行销售机构业务费安排的支出</t>
  </si>
  <si>
    <t>彩票公益金安排的支出</t>
  </si>
  <si>
    <t>十、债务付息支出</t>
  </si>
  <si>
    <t>地方政府专项债务付息支出</t>
  </si>
  <si>
    <t>十一、债务发行费用支出</t>
  </si>
  <si>
    <t>地方政府专项债务发行费用支出</t>
  </si>
  <si>
    <t>十二、抗疫特别国债安排的支出</t>
  </si>
  <si>
    <t>政府性基金预算支出合计</t>
  </si>
  <si>
    <t>政府性基金预算收入</t>
  </si>
  <si>
    <t>政府性基金预算支出</t>
  </si>
  <si>
    <t>地方政府专项债务还本支出</t>
  </si>
  <si>
    <t>地方政府专项债务转贷收入</t>
  </si>
  <si>
    <t>2022年红原县对下政府性基金预算
转移支付预算表(我县无）</t>
  </si>
  <si>
    <t>预    算    科    目</t>
  </si>
  <si>
    <t>一、文化旅游体育与传媒支出</t>
  </si>
  <si>
    <t>其中：国家电影事业发展专项资金安排的支出</t>
  </si>
  <si>
    <t xml:space="preserve">     其中：其他国家电影事业发展专项资金支出</t>
  </si>
  <si>
    <t>二、……</t>
  </si>
  <si>
    <t>其中：……</t>
  </si>
  <si>
    <t xml:space="preserve">     其中：……</t>
  </si>
  <si>
    <t>单位：万元，%</t>
  </si>
  <si>
    <t>预  算  科  目</t>
  </si>
  <si>
    <t>2021年
执行数</t>
  </si>
  <si>
    <t>2022年
预算数</t>
  </si>
  <si>
    <t>为上年
执行</t>
  </si>
  <si>
    <t>一、利润收入</t>
  </si>
  <si>
    <t xml:space="preserve">    烟草企业利润收入</t>
  </si>
  <si>
    <t xml:space="preserve">    石油石化企业利润收入</t>
  </si>
  <si>
    <t xml:space="preserve">    电力企业利润收入</t>
  </si>
  <si>
    <t xml:space="preserve">    ……</t>
  </si>
  <si>
    <t xml:space="preserve">    其他国有资本经营预算企业利润收入</t>
  </si>
  <si>
    <t>二、股利、股息收入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</si>
  <si>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</si>
  <si>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</si>
  <si>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</si>
  <si>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</si>
  <si>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三、产权转让收入</t>
  </si>
  <si>
    <t xml:space="preserve">    国有股减持收入</t>
  </si>
  <si>
    <t xml:space="preserve">    国有股权、股份转让收入</t>
  </si>
  <si>
    <t xml:space="preserve">    国有独资企业产权转让收入</t>
  </si>
  <si>
    <t xml:space="preserve">    其他国有资本经营预算企业产权转让收入</t>
  </si>
  <si>
    <t>四、清算收入</t>
  </si>
  <si>
    <t xml:space="preserve">    国有股权、股份清算收入</t>
  </si>
  <si>
    <t xml:space="preserve">    国有独资企业清算收入</t>
  </si>
  <si>
    <t xml:space="preserve">    其他国有资本经营预算企业清算收入</t>
  </si>
  <si>
    <t>五、其他收入</t>
  </si>
  <si>
    <t xml:space="preserve">    其他国有资本经营预算收入</t>
  </si>
  <si>
    <t>国有资本经营预算收入合计</t>
  </si>
  <si>
    <t>一、解决历史遗留问题及改革成本支出</t>
  </si>
  <si>
    <t xml:space="preserve">        厂办大集体改革支出</t>
  </si>
  <si>
    <t xml:space="preserve"> “三供一业”移交补助支出</t>
  </si>
  <si>
    <t xml:space="preserve"> 国有企业办职教幼教补助支出</t>
  </si>
  <si>
    <t xml:space="preserve"> ……</t>
  </si>
  <si>
    <t xml:space="preserve"> 其他解决历史遗留问题及改革成本支出</t>
  </si>
  <si>
    <t>二、国有企业资本金注入</t>
  </si>
  <si>
    <t xml:space="preserve"> 国有经济结构调整支出</t>
  </si>
  <si>
    <t xml:space="preserve"> 公益性设施投资支出</t>
  </si>
  <si>
    <t xml:space="preserve"> 前瞻性战略性产业发展支出</t>
  </si>
  <si>
    <t xml:space="preserve"> 其他国有企业资本金注入</t>
  </si>
  <si>
    <t>三、国有企业政策性补贴</t>
  </si>
  <si>
    <t xml:space="preserve"> 国有企业政策性补贴</t>
  </si>
  <si>
    <t>四、其他国有资本经营预算支出</t>
  </si>
  <si>
    <t xml:space="preserve"> 其他国有资本经营预算支出</t>
  </si>
  <si>
    <t>国有资本经营预算支出合计</t>
  </si>
  <si>
    <t>国有资本经营预算收入</t>
  </si>
  <si>
    <t>国有资本经营预算支出</t>
  </si>
  <si>
    <t xml:space="preserve">  上级补助收入</t>
  </si>
  <si>
    <t xml:space="preserve">  上解支出</t>
  </si>
  <si>
    <t xml:space="preserve">  上年结余收入</t>
  </si>
  <si>
    <t xml:space="preserve">  调出资金</t>
  </si>
  <si>
    <r>
      <rPr>
        <sz val="11"/>
        <rFont val="宋体"/>
        <charset val="134"/>
      </rPr>
      <t xml:space="preserve"> </t>
    </r>
    <r>
      <rPr>
        <sz val="11"/>
        <rFont val="宋体"/>
        <charset val="134"/>
      </rPr>
      <t xml:space="preserve">   </t>
    </r>
    <r>
      <rPr>
        <sz val="11"/>
        <rFont val="宋体"/>
        <charset val="134"/>
      </rPr>
      <t>烟草企业利润收入</t>
    </r>
  </si>
  <si>
    <t>2022年
执行数</t>
  </si>
  <si>
    <t xml:space="preserve">        厂办大集体改革支出 </t>
  </si>
  <si>
    <t xml:space="preserve">  补助下级支出</t>
  </si>
  <si>
    <t xml:space="preserve">  上解收入</t>
  </si>
  <si>
    <t>2022年红原县对下国有资本经营预算
转移支付预算表(我县无）</t>
  </si>
  <si>
    <r>
      <rPr>
        <b/>
        <sz val="11"/>
        <rFont val="宋体"/>
        <charset val="134"/>
      </rPr>
      <t>预 算</t>
    </r>
    <r>
      <rPr>
        <b/>
        <sz val="11"/>
        <rFont val="宋体"/>
        <charset val="134"/>
      </rPr>
      <t xml:space="preserve"> </t>
    </r>
    <r>
      <rPr>
        <b/>
        <sz val="11"/>
        <rFont val="宋体"/>
        <charset val="134"/>
      </rPr>
      <t>科</t>
    </r>
    <r>
      <rPr>
        <b/>
        <sz val="11"/>
        <rFont val="宋体"/>
        <charset val="134"/>
      </rPr>
      <t xml:space="preserve"> </t>
    </r>
    <r>
      <rPr>
        <b/>
        <sz val="11"/>
        <rFont val="宋体"/>
        <charset val="134"/>
      </rPr>
      <t>目</t>
    </r>
  </si>
  <si>
    <t>执行数</t>
  </si>
  <si>
    <t>为上年
执行数</t>
  </si>
  <si>
    <t>一、企业职工基本养老保险基金收入</t>
  </si>
  <si>
    <t>其中：企业职工基本养老保险费收入</t>
  </si>
  <si>
    <t xml:space="preserve">      企业职工基本养老保险基金财政补贴收入</t>
  </si>
  <si>
    <t xml:space="preserve">      企业职工基本养老保险基金利息收入</t>
  </si>
  <si>
    <t xml:space="preserve">      企业职工基本养老保险基金委托投资收益</t>
  </si>
  <si>
    <t xml:space="preserve">      其他企业职工基本养老保险基金收入</t>
  </si>
  <si>
    <t>二、失业保险基金收入</t>
  </si>
  <si>
    <t>其中：失业保险费收入</t>
  </si>
  <si>
    <t xml:space="preserve">      失业保险基金财政补贴收入</t>
  </si>
  <si>
    <t xml:space="preserve">      失业保险基金利息收入</t>
  </si>
  <si>
    <t xml:space="preserve">      其他失业保险基金收入</t>
  </si>
  <si>
    <t>三、职工基本医疗保险基金收入</t>
  </si>
  <si>
    <t>其中：职工基本医疗保险费收入</t>
  </si>
  <si>
    <t xml:space="preserve">      职工基本医疗保险基金财政补贴收入</t>
  </si>
  <si>
    <t xml:space="preserve">      职工基本医疗保险基金利息收入</t>
  </si>
  <si>
    <t xml:space="preserve">      其他职工基本医疗保险基金收入</t>
  </si>
  <si>
    <t>四、工伤保险基金收入</t>
  </si>
  <si>
    <t>其中：工伤保险费收入</t>
  </si>
  <si>
    <t xml:space="preserve">      工伤保险基金财政补贴收入</t>
  </si>
  <si>
    <t xml:space="preserve">      工伤保险基金利息收入</t>
  </si>
  <si>
    <t xml:space="preserve">      职业伤害保障费收入</t>
  </si>
  <si>
    <t xml:space="preserve">      其他工伤保险基金收入</t>
  </si>
  <si>
    <t>五、城乡居民基本养老保险基金收入</t>
  </si>
  <si>
    <t>其中：城乡居民基本养老保险基金缴费收入</t>
  </si>
  <si>
    <t xml:space="preserve">      城乡居民基本养老保险基金财政补贴收入</t>
  </si>
  <si>
    <t xml:space="preserve">      城乡居民基本养老保险基金利息收入</t>
  </si>
  <si>
    <t xml:space="preserve">      城乡居民基本养老保险基金委托投资收益</t>
  </si>
  <si>
    <t xml:space="preserve">      城乡居民基本养老保险基金集体补助收入</t>
  </si>
  <si>
    <t xml:space="preserve">      其他城乡居民基本养老保险基金收入</t>
  </si>
  <si>
    <t>六、机关事业单位基本养老保险基金收入</t>
  </si>
  <si>
    <t>其中：机关事业单位基本养老保险费收入</t>
  </si>
  <si>
    <t xml:space="preserve">      机关事业单位基本养老保险基金财政补贴收入</t>
  </si>
  <si>
    <t xml:space="preserve">      机关事业单位基本养老保险基金利息收入</t>
  </si>
  <si>
    <t xml:space="preserve">      机关事业单位基本养老保险基金委托投资收益</t>
  </si>
  <si>
    <t xml:space="preserve">      其他机关事业单位基本养老保险基金收入</t>
  </si>
  <si>
    <t>七、城乡居民基本医疗保险基金收入</t>
  </si>
  <si>
    <t>其中：城乡居民基本医疗保险费收入</t>
  </si>
  <si>
    <t xml:space="preserve">      城乡居民基本医疗保险基金财政补贴收入</t>
  </si>
  <si>
    <t xml:space="preserve">      城乡居民基本医疗保险基金利息收入</t>
  </si>
  <si>
    <t xml:space="preserve">      其他城乡居民基本医疗保险基金收入</t>
  </si>
  <si>
    <t>社会保险基金预算收入合计</t>
  </si>
  <si>
    <t>备注：1.“预算科目”根据政府收支分类科目调整进行相应调整。
      2.按照《预算法》要求，社会保险基金预算按统筹层次编制，统筹地区公开本地区社会保
        险基金预算时，应公开到本统筹层次及下级的社会保险险种。</t>
  </si>
  <si>
    <t>一、企业职工基本养老保险基金支出</t>
  </si>
  <si>
    <t>其中：基本养老金</t>
  </si>
  <si>
    <t xml:space="preserve">      医疗补助金</t>
  </si>
  <si>
    <t xml:space="preserve">      丧葬抚恤补助</t>
  </si>
  <si>
    <t xml:space="preserve">      其他企业职工基本养老保险基金支出</t>
  </si>
  <si>
    <t>二、失业保险基金支出</t>
  </si>
  <si>
    <t>其中：失业保险金</t>
  </si>
  <si>
    <t xml:space="preserve">      医疗保险费</t>
  </si>
  <si>
    <t xml:space="preserve">      职业培训和职业介绍补贴</t>
  </si>
  <si>
    <t xml:space="preserve">      技能提升补贴支出</t>
  </si>
  <si>
    <t xml:space="preserve">      稳定岗位补贴支出</t>
  </si>
  <si>
    <t xml:space="preserve">      其他费用支出</t>
  </si>
  <si>
    <t xml:space="preserve">      其他失业保险基金支出</t>
  </si>
  <si>
    <t>三、职工基本医疗保险基金支出</t>
  </si>
  <si>
    <t>其中：职工基本医疗保险统筹基金</t>
  </si>
  <si>
    <t xml:space="preserve">      职工基本医疗保险个人账户基金</t>
  </si>
  <si>
    <t xml:space="preserve">      其他职工基本医疗保险基金支出</t>
  </si>
  <si>
    <t>四、工伤保险基金支出</t>
  </si>
  <si>
    <t>其中：工伤保险待遇</t>
  </si>
  <si>
    <t xml:space="preserve">      劳动能力鉴定支出</t>
  </si>
  <si>
    <t xml:space="preserve">      工伤预防费用支出</t>
  </si>
  <si>
    <t xml:space="preserve">      职业伤害保障支出</t>
  </si>
  <si>
    <t xml:space="preserve">      其他工伤保险基金支出</t>
  </si>
  <si>
    <t>五、城乡居民基本养老保险基金支出</t>
  </si>
  <si>
    <t>其中：基础养老金支出</t>
  </si>
  <si>
    <t xml:space="preserve">      个人账户养老金支出</t>
  </si>
  <si>
    <t xml:space="preserve">      丧葬抚恤补助支出</t>
  </si>
  <si>
    <t xml:space="preserve">      其他城乡居民基本养老保险基金支出</t>
  </si>
  <si>
    <t>六、机关事业单位基本养老保险基金支出</t>
  </si>
  <si>
    <t>其中：基本养老金支出</t>
  </si>
  <si>
    <t xml:space="preserve">      其他机关事业单位基本养老保险基金支出</t>
  </si>
  <si>
    <t>七、城乡居民基本医疗保险基金支出</t>
  </si>
  <si>
    <t>其中：城乡居民基本医疗保险基金医疗待遇支出</t>
  </si>
  <si>
    <t xml:space="preserve">      城乡居民大病保险支出</t>
  </si>
  <si>
    <t xml:space="preserve">      其他城乡居民基本医疗保险基金支出</t>
  </si>
  <si>
    <t>社会保险基金预算支出合计</t>
  </si>
  <si>
    <t>备注：1.“预算科目”根据政府收支分类科目调整进行相应调整。
      2.按照《预算法》要求，社会保险基金预算按统筹层次编制，统筹地区公开本地区社会
        保险基金预算时，应公开到本统筹层次及下级的社会保险险种。</t>
  </si>
  <si>
    <t>社会保险基金预算收入</t>
  </si>
  <si>
    <t>社会保险基金预算支出</t>
  </si>
  <si>
    <t>社会保险基金转移支出</t>
  </si>
  <si>
    <t>企业职工基本养老保险基金</t>
  </si>
  <si>
    <t>失业保险基金</t>
  </si>
  <si>
    <t>职工基本医疗保险基金</t>
  </si>
  <si>
    <t>工伤保险基金</t>
  </si>
  <si>
    <t>城乡居民基本养老保险基金</t>
  </si>
  <si>
    <t>机关事业单位基本养老保险基金</t>
  </si>
  <si>
    <t>社会保险基金补助下级支出</t>
  </si>
  <si>
    <t>城乡居民基本医疗保险基金</t>
  </si>
  <si>
    <t>社会保险基金转移收入</t>
  </si>
  <si>
    <t>社会保险基金上级补助收入</t>
  </si>
  <si>
    <t>社会保险基金上解上级支出</t>
  </si>
  <si>
    <t xml:space="preserve">  社会保险基金下级上解收入</t>
  </si>
  <si>
    <t>年终结余</t>
  </si>
  <si>
    <t>备注：1.“预算科目”根据政府收支分类科目调整进行相应调整。
      2.按照《预算法》要求，社会保险基金预算按统筹层次编制，统筹地区公开本地区社会保险基金预算
        时，应公开到本统筹层次及下级的社会保险险种。</t>
  </si>
  <si>
    <t>备注：1.“预算科目”根据政府收支分类科目调整进行相应调整。
      2.按照《预算法》要求，社会保险基金预算按统筹层次编制，统筹地区公开本级社会保险基金
        预算时， 应公开到本统筹层次的社会保险险种。</t>
  </si>
  <si>
    <t>备注：1.“预算科目”根据政府收支分类科目调整进行相应调整。
      2.按照《预算法》要求，社会保险基金预算按统筹层次编制，统筹地区公开本级社会保险
        基金预算时，应公开到本统筹层次的社会保险险种。</t>
  </si>
  <si>
    <t>备注：1.“预算科目”根据政府收支分类科目调整进行相应调整。
      2.按照《预算法》要求，社会保险基金预算按统筹层次编制，统筹地区公开本级社会保险基金预算时，
        应公开到本统筹层次的社会保险险种。</t>
  </si>
  <si>
    <t>表33（以2022年为例）</t>
  </si>
  <si>
    <t>地   区</t>
  </si>
  <si>
    <t>2022年债务限额</t>
  </si>
  <si>
    <t>2022年债务余额预计执行数</t>
  </si>
  <si>
    <t>一般债务</t>
  </si>
  <si>
    <t>专项债务</t>
  </si>
  <si>
    <t>公  式</t>
  </si>
  <si>
    <t>A=B+C</t>
  </si>
  <si>
    <t>B</t>
  </si>
  <si>
    <t>C</t>
  </si>
  <si>
    <t>D=E+F</t>
  </si>
  <si>
    <t>E</t>
  </si>
  <si>
    <t>F</t>
  </si>
  <si>
    <t>红原县合计</t>
  </si>
  <si>
    <t xml:space="preserve">  一、红原县本级</t>
  </si>
  <si>
    <t xml:space="preserve">  二、红原县下级合计（我县无）</t>
  </si>
  <si>
    <t xml:space="preserve">    （一）下级地区1</t>
  </si>
  <si>
    <t xml:space="preserve">    （二）下级地区2</t>
  </si>
  <si>
    <t>注：1.本表反映上一年度本地区、本级及所属地区地方政府债务限额及余额预计执行数。
    2.本表由县级以上地方各级财政部门在本级人民代表大会批准预算后二十日内公开。</t>
  </si>
  <si>
    <t>表34（以2022年为例）</t>
  </si>
  <si>
    <t>项    目</t>
  </si>
  <si>
    <t>一、2021年末地方政府一般债务余额实际数</t>
  </si>
  <si>
    <t>二、2022年末地方政府一般债务限额</t>
  </si>
  <si>
    <t>三、2022年地方政府一般债务发行额</t>
  </si>
  <si>
    <t xml:space="preserve">    中央转贷地方的国际金融组织和外国政府贷款</t>
  </si>
  <si>
    <t xml:space="preserve">    2022年地方政府一般债券发行额</t>
  </si>
  <si>
    <t>四、2022年地方政府一般债务还本额</t>
  </si>
  <si>
    <t>五、2022年末地方政府一般债务余额预计执行数</t>
  </si>
  <si>
    <t>六、2022年末地方政府一般债务剩余年限（年）</t>
  </si>
  <si>
    <t>七、2022年地方政府一般债务新增举债额度</t>
  </si>
  <si>
    <t>八、2022年地方政府一般债务限额</t>
  </si>
  <si>
    <t>注：1.本表反映本地区上两年度一般债务余额，上一年度一般债务限额、发行额、还本支出及余额，本年度一般债务新增举债额度及限额。
    2.本表由县级以上地方各级财政部门在本级人民代表大会批准预算后二十日内公开。</t>
  </si>
  <si>
    <t>表35（以2022年为例）</t>
  </si>
  <si>
    <t>一、2021年末地方政府专项债务余额实际数</t>
  </si>
  <si>
    <t>二、2022年末地方政府专项债务限额</t>
  </si>
  <si>
    <t>三、2022年地方政府专项债务发行额</t>
  </si>
  <si>
    <t>四、2022年地方政府专项债务还本额</t>
  </si>
  <si>
    <t>五、2022年末地方政府专项债务余额预计执行数</t>
  </si>
  <si>
    <t>六、2022年末地方政府专项债务剩余年限（年）</t>
  </si>
  <si>
    <t>七、2022年地方政府专项债务新增举债额度</t>
  </si>
  <si>
    <t>八、2022年末地方政府专项债务限额</t>
  </si>
  <si>
    <t>注：1.本表反映本地区上两年度专项债务余额，上一年度专项债务限额、发行额、还本支出及余额，本年度专项债务新增举债额度及限额。
    2.本表由县级以上地方各级财政部门在本级人民代表大会批准预算后二十日内公开。</t>
  </si>
  <si>
    <t>表36（以2022年为例）</t>
  </si>
  <si>
    <t>公式</t>
  </si>
  <si>
    <t>本地区</t>
  </si>
  <si>
    <t>本级</t>
  </si>
  <si>
    <t>一、2022年发行预计执行数</t>
  </si>
  <si>
    <t>A=B+D</t>
  </si>
  <si>
    <t>（一）一般债券</t>
  </si>
  <si>
    <t xml:space="preserve">   其中：再融资债券</t>
  </si>
  <si>
    <t>（二）专项债券</t>
  </si>
  <si>
    <t>D</t>
  </si>
  <si>
    <t>二、2022年还本预计执行数</t>
  </si>
  <si>
    <t>F=G+H</t>
  </si>
  <si>
    <t>G</t>
  </si>
  <si>
    <t>H</t>
  </si>
  <si>
    <t>三、2022年付息预计执行数</t>
  </si>
  <si>
    <t>I=J+K</t>
  </si>
  <si>
    <t>J</t>
  </si>
  <si>
    <t>K</t>
  </si>
  <si>
    <t>四、2022年还本预算数</t>
  </si>
  <si>
    <t>L=M+O</t>
  </si>
  <si>
    <t>M</t>
  </si>
  <si>
    <t xml:space="preserve">   其中：再融资</t>
  </si>
  <si>
    <t xml:space="preserve">         财政预算安排 </t>
  </si>
  <si>
    <t>N</t>
  </si>
  <si>
    <t>O</t>
  </si>
  <si>
    <t xml:space="preserve">         财政预算安排</t>
  </si>
  <si>
    <t>P</t>
  </si>
  <si>
    <t>五、2022年付息预算数</t>
  </si>
  <si>
    <t>Q=R+S</t>
  </si>
  <si>
    <t>R</t>
  </si>
  <si>
    <t>S</t>
  </si>
  <si>
    <t>注：1.本表反映本地区、本级上一年度地方政府债券（含再融资债券）发行及还本付息支出预计执行数、本年度地方政府债券还本付息支出预算数等。
    2.本表由县级以上地方各级财政部门在本级人民代表大会批准预算后二十日内公开。</t>
  </si>
  <si>
    <t>表37（以2022年为例）</t>
  </si>
  <si>
    <t>项目</t>
  </si>
  <si>
    <t>一、专项债券收入</t>
  </si>
  <si>
    <t>二、专项债券支出</t>
  </si>
  <si>
    <t>三、还本付息</t>
  </si>
  <si>
    <t xml:space="preserve">    其中：还本预计执行数</t>
  </si>
  <si>
    <t xml:space="preserve">          付息预计执行数</t>
  </si>
  <si>
    <t>四、项目负债规模</t>
  </si>
  <si>
    <t>五、已发行专项债券期限（年）</t>
  </si>
  <si>
    <t>六、已发行专项债券利率（%）</t>
  </si>
  <si>
    <t>注：1.本表反映上一年度本级政府专项债券收入、支出、还本付息及专项收入情况，反映本级项目的负债规模、期限、利率、还本付息等情况。
    2.本表由县级以上地方各级财政部门在本级人民代表大会批准预算后二十日内公开。</t>
  </si>
  <si>
    <t>表38（以2022年为例）</t>
  </si>
  <si>
    <t>区划名称</t>
  </si>
  <si>
    <t>项目实施单位</t>
  </si>
  <si>
    <t>新增债券资金发行金额</t>
  </si>
  <si>
    <t>财政部门资金拨付</t>
  </si>
  <si>
    <t>项目概况</t>
  </si>
  <si>
    <t>一般债券</t>
  </si>
  <si>
    <t>专项债券</t>
  </si>
  <si>
    <t>拨付金额</t>
  </si>
  <si>
    <t>拨付进度（%）</t>
  </si>
  <si>
    <r>
      <rPr>
        <sz val="11"/>
        <color indexed="8"/>
        <rFont val="宋体"/>
        <charset val="134"/>
      </rPr>
      <t>注：1.本表反映本级</t>
    </r>
    <r>
      <rPr>
        <sz val="11"/>
        <color indexed="10"/>
        <rFont val="宋体"/>
        <charset val="134"/>
      </rPr>
      <t>上一年度安排的新增地方政府债券资金使用情况。</t>
    </r>
    <r>
      <rPr>
        <sz val="11"/>
        <color indexed="8"/>
        <rFont val="宋体"/>
        <charset val="134"/>
      </rPr>
      <t xml:space="preserve">
    2.本表由县级以上地方各级财政部门在本级人民代表大会批准预算后二十日内公开。</t>
    </r>
  </si>
  <si>
    <t>表39（以2022年为例）</t>
  </si>
  <si>
    <t>下级</t>
  </si>
  <si>
    <t>一、2021年地方政府债务限额</t>
  </si>
  <si>
    <t>其中： 一般债务限额</t>
  </si>
  <si>
    <t xml:space="preserve">       专项债务限额</t>
  </si>
  <si>
    <t>二、提前下达的2022年新增地方政府债务限额</t>
  </si>
  <si>
    <t>注：1.本表反映本地区及本级预算中列示提前下达的新增地方政府债务限额情况。
    2.本表由县级以上地方各级财政部门在本级人民代表大会批准预算后二十日内公开。</t>
  </si>
  <si>
    <t>表40（以2022年为例）</t>
  </si>
  <si>
    <t>红原县本级2022年提前下达新增地方政府债券资金安排情况表（我县无）</t>
  </si>
  <si>
    <t>项目领域</t>
  </si>
  <si>
    <t>项目主管部门</t>
  </si>
  <si>
    <t>债券性质</t>
  </si>
  <si>
    <t>发行金额</t>
  </si>
  <si>
    <t>注：1.本表反映本级当年提前下达的新增地方政府债券资金安排情况。
    2.本表由县级以上地方各级财政部门在本级人民代表大会批准预算后二十日内公开。</t>
  </si>
  <si>
    <t>表42（以2022年调整预算为例）</t>
  </si>
  <si>
    <t>二、2022年新增地方政府债务限额</t>
  </si>
  <si>
    <t>附：提前下达的2022年新增地方政府债务限额</t>
  </si>
  <si>
    <t>G=H+I</t>
  </si>
  <si>
    <t>I</t>
  </si>
  <si>
    <t>三、2022年地方政府债务限额</t>
  </si>
  <si>
    <t>J=K+L</t>
  </si>
  <si>
    <t>L</t>
  </si>
  <si>
    <t>注：1.本表反映本地区及本级当年地方政府债务限额调整情况。
    2.本表由县级以上地方各级财政部门在本级人民代表大会常务委员会批准预算调整方案后二十日内公开。</t>
  </si>
  <si>
    <t>表43（以2022年调整预算为例）</t>
  </si>
  <si>
    <t>注：1.本表反映本级当年新增地方政府债券资金安排情况。
    2.本表由县级以上地方各级财政部门在本级人民代表大会常务委员会批准预算调整方案后二十日内公开。</t>
  </si>
  <si>
    <t>重点生态功能区转移支付资金</t>
  </si>
  <si>
    <t>预算单位</t>
  </si>
  <si>
    <t>红原县财政局</t>
  </si>
  <si>
    <t>项目类型</t>
  </si>
  <si>
    <t>新建项目</t>
  </si>
  <si>
    <t>项 目 概 况</t>
  </si>
  <si>
    <t>中长期规划（名称、文号，仅指常年项目）</t>
  </si>
  <si>
    <t>关于审议《红原县2022年重点生态功能区转移支付资金使用方案（送审稿）》的请示-红财〔2022〕38号</t>
  </si>
  <si>
    <t>资金管理办法（名称、文号）</t>
  </si>
  <si>
    <t>绩效分配方式（选中项涂黑，可多选）</t>
  </si>
  <si>
    <t>□ 因素法</t>
  </si>
  <si>
    <t>□ 项目法</t>
  </si>
  <si>
    <t>■ 据实据效</t>
  </si>
  <si>
    <t>■ 因素法与项目法相结合</t>
  </si>
  <si>
    <t>立项依据</t>
  </si>
  <si>
    <t>根据《阿坝州财政局关于提前下达2022年部分转移支付资金的通知》（阿州财预〔2021〕55号）精神，安排我县2022年重点生态功能区转移支付资金5419万元</t>
  </si>
  <si>
    <t>使用范围</t>
  </si>
  <si>
    <t>主要用于生态环保支出，包括森林、草原、湿地、水资源等生态系统保护恢复，污染防治“八大战役”，重点流域综合治理等方面以及《四川省城镇污水城乡垃圾处理设施建设三年推进方案》，用于此方案资金原则上不得低于补助资金的50%。</t>
  </si>
  <si>
    <t>申报（补助）条件</t>
  </si>
  <si>
    <t>项目起止年限</t>
  </si>
  <si>
    <t>常年项目及预算安排</t>
  </si>
  <si>
    <t>项目资金（万元）</t>
  </si>
  <si>
    <t xml:space="preserve">  年度资金总额：</t>
  </si>
  <si>
    <t xml:space="preserve">       其中：财政拨款</t>
  </si>
  <si>
    <t xml:space="preserve">             其他资金</t>
  </si>
  <si>
    <t>总 体 目 标</t>
  </si>
  <si>
    <t>年度目标</t>
  </si>
  <si>
    <t>保障国家生态安全，增强区域生态服务功能、改善生态环境质量。</t>
  </si>
  <si>
    <t>绩 效 指 标</t>
  </si>
  <si>
    <t>一级指标</t>
  </si>
  <si>
    <t>二级指标</t>
  </si>
  <si>
    <t>三级指标</t>
  </si>
  <si>
    <t>指标性质</t>
  </si>
  <si>
    <t>指标值</t>
  </si>
  <si>
    <t>度量单位</t>
  </si>
  <si>
    <t>权重</t>
  </si>
  <si>
    <t>指标方向性</t>
  </si>
  <si>
    <t>产出指标</t>
  </si>
  <si>
    <t>数量指标</t>
  </si>
  <si>
    <t>1.支持地方生态环境提升、自然灾害风险防范项目数量</t>
  </si>
  <si>
    <t>3568万元</t>
  </si>
  <si>
    <t>万</t>
  </si>
  <si>
    <t>2.支持地方社会保障、义务教育保障、医疗保障项目数量</t>
  </si>
  <si>
    <t>1851万元</t>
  </si>
  <si>
    <t>人</t>
  </si>
  <si>
    <t>质量指标</t>
  </si>
  <si>
    <t>1.生态环境提升资金保障率、自然风险防范率</t>
  </si>
  <si>
    <t>&gt;=90%</t>
  </si>
  <si>
    <t>2.社会保障率、义务教育保障率、医疗保障率</t>
  </si>
  <si>
    <t>时效指标</t>
  </si>
  <si>
    <t>报县政府审批后资金拨付时间</t>
  </si>
  <si>
    <t>2022年3月11日--</t>
  </si>
  <si>
    <t>成本指标</t>
  </si>
  <si>
    <t>效益指标</t>
  </si>
  <si>
    <t>经济效益指标</t>
  </si>
  <si>
    <t>社会效益指标</t>
  </si>
  <si>
    <t>社会福利保障能力</t>
  </si>
  <si>
    <t>持续保持</t>
  </si>
  <si>
    <t>生态效益指标</t>
  </si>
  <si>
    <t>提升能力，防范能力</t>
  </si>
  <si>
    <t>明显提高</t>
  </si>
  <si>
    <t>可持续影响指标</t>
  </si>
  <si>
    <t>满意度指标</t>
  </si>
  <si>
    <t>服务对象满意度指标</t>
  </si>
  <si>
    <t>革命老区转移支付资金</t>
  </si>
  <si>
    <t>关于审议《红原县2022年革命老区转移支付资金使用方案（送审稿）》的请示-红财〔2022〕37号</t>
  </si>
  <si>
    <t>根据《阿坝州财政局关于提前下达2022年部分转移支付资金的通知》（阿州财预〔2021〕55号）精神，安排我县2022年革命老区转移支付资金1064万元。</t>
  </si>
  <si>
    <t>主要用于革命老区专门事务、革命老区民生事务</t>
  </si>
  <si>
    <t>1.养护县道261公里，乡道246公里，村道467公里，桥梁1720延米。每年共需配套271万元。</t>
  </si>
  <si>
    <t>542万元</t>
  </si>
  <si>
    <t>公里</t>
  </si>
  <si>
    <t>2.在龙日镇饮用水水源地设立一级、二级保护区，并采用安装隔离防护围栏2840米将一级、二级保护区隔离，安装界标19块。</t>
  </si>
  <si>
    <t>189万元</t>
  </si>
  <si>
    <t>米</t>
  </si>
  <si>
    <t>3.文物建筑本体修缮，地面铺装修缮（麻石地、碎石道路、水泥台阶、水泥平台），石砌烈士墓，内外雨水排水系统的修缮（本次修缮不包含建筑消防、防雷等专项工程）等。</t>
  </si>
  <si>
    <t>333万元</t>
  </si>
  <si>
    <t>块</t>
  </si>
  <si>
    <t>1.县道养护率</t>
  </si>
  <si>
    <t>2.水源保护覆盖率</t>
  </si>
  <si>
    <t>3.安装完成率</t>
  </si>
  <si>
    <t>长效管理</t>
  </si>
  <si>
    <t>注：1.各级财政部门在公开政府预算时，应当公开重大政策和重点项目等绩效目标。
    2.此表为参考表，各级财政部门可根据实际情况适当调整。</t>
  </si>
</sst>
</file>

<file path=xl/styles.xml><?xml version="1.0" encoding="utf-8"?>
<styleSheet xmlns="http://schemas.openxmlformats.org/spreadsheetml/2006/main">
  <numFmts count="16">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6" formatCode="yyyy&quot;年&quot;m&quot;月&quot;;@"/>
    <numFmt numFmtId="177" formatCode="0_ "/>
    <numFmt numFmtId="178" formatCode="0_);[Red]\(0\)"/>
    <numFmt numFmtId="179" formatCode="0.0_ "/>
    <numFmt numFmtId="180" formatCode="0.0"/>
    <numFmt numFmtId="181" formatCode="#,##0_ "/>
    <numFmt numFmtId="182" formatCode="0.0%"/>
    <numFmt numFmtId="183" formatCode="0.00_ "/>
    <numFmt numFmtId="184" formatCode="0.0_);[Red]\(0.0\)"/>
    <numFmt numFmtId="185" formatCode="____@"/>
    <numFmt numFmtId="186" formatCode="0_ ;[Red]\-0\ "/>
    <numFmt numFmtId="187" formatCode="###0"/>
  </numFmts>
  <fonts count="55">
    <font>
      <sz val="12"/>
      <name val="宋体"/>
      <charset val="134"/>
    </font>
    <font>
      <sz val="12"/>
      <color indexed="8"/>
      <name val="方正黑体简体"/>
      <charset val="134"/>
    </font>
    <font>
      <b/>
      <sz val="20"/>
      <name val="方正小标宋简体"/>
      <charset val="134"/>
    </font>
    <font>
      <sz val="11"/>
      <name val="宋体"/>
      <charset val="134"/>
    </font>
    <font>
      <sz val="11"/>
      <color indexed="8"/>
      <name val="宋体"/>
      <charset val="134"/>
    </font>
    <font>
      <sz val="20"/>
      <name val="方正小标宋简体"/>
      <charset val="134"/>
    </font>
    <font>
      <b/>
      <sz val="20"/>
      <color indexed="8"/>
      <name val="方正小标宋简体"/>
      <charset val="134"/>
    </font>
    <font>
      <sz val="12"/>
      <name val="方正黑体简体"/>
      <charset val="134"/>
    </font>
    <font>
      <sz val="20"/>
      <color indexed="8"/>
      <name val="方正小标宋简体"/>
      <charset val="134"/>
    </font>
    <font>
      <sz val="12"/>
      <color indexed="8"/>
      <name val="宋体"/>
      <charset val="134"/>
    </font>
    <font>
      <b/>
      <sz val="11"/>
      <name val="宋体"/>
      <charset val="134"/>
    </font>
    <font>
      <b/>
      <sz val="11"/>
      <color indexed="8"/>
      <name val="宋体"/>
      <charset val="134"/>
    </font>
    <font>
      <b/>
      <sz val="12"/>
      <name val="宋体"/>
      <charset val="134"/>
    </font>
    <font>
      <b/>
      <sz val="12"/>
      <color indexed="8"/>
      <name val="宋体"/>
      <charset val="134"/>
    </font>
    <font>
      <sz val="12"/>
      <name val="Arial Narrow"/>
      <charset val="134"/>
    </font>
    <font>
      <b/>
      <sz val="12"/>
      <name val="方正黑体简体"/>
      <charset val="134"/>
    </font>
    <font>
      <b/>
      <sz val="12"/>
      <color indexed="8"/>
      <name val="方正黑体简体"/>
      <charset val="134"/>
    </font>
    <font>
      <b/>
      <sz val="11"/>
      <name val="Times New Roman"/>
      <charset val="134"/>
    </font>
    <font>
      <sz val="11"/>
      <name val="Times New Roman"/>
      <charset val="134"/>
    </font>
    <font>
      <sz val="10"/>
      <name val="宋体"/>
      <charset val="134"/>
    </font>
    <font>
      <sz val="12"/>
      <color indexed="8"/>
      <name val="Times New Roman"/>
      <charset val="134"/>
    </font>
    <font>
      <b/>
      <sz val="12"/>
      <color indexed="8"/>
      <name val="Times New Roman"/>
      <charset val="134"/>
    </font>
    <font>
      <sz val="9"/>
      <name val="宋体"/>
      <charset val="134"/>
    </font>
    <font>
      <sz val="16"/>
      <name val="宋体"/>
      <charset val="134"/>
    </font>
    <font>
      <b/>
      <sz val="11"/>
      <name val="SimSun"/>
      <charset val="134"/>
    </font>
    <font>
      <sz val="12"/>
      <name val="黑体"/>
      <charset val="134"/>
    </font>
    <font>
      <sz val="11"/>
      <name val="仿宋_GB2312"/>
      <charset val="134"/>
    </font>
    <font>
      <b/>
      <sz val="11"/>
      <name val="仿宋_GB2312"/>
      <charset val="134"/>
    </font>
    <font>
      <sz val="12"/>
      <name val="仿宋_GB2312"/>
      <charset val="134"/>
    </font>
    <font>
      <sz val="40"/>
      <name val="方正大标宋简体"/>
      <charset val="134"/>
    </font>
    <font>
      <sz val="26"/>
      <name val="方正小标宋简体"/>
      <charset val="134"/>
    </font>
    <font>
      <b/>
      <sz val="11"/>
      <color rgb="FFFFFFFF"/>
      <name val="宋体"/>
      <charset val="0"/>
      <scheme val="minor"/>
    </font>
    <font>
      <sz val="11"/>
      <color theme="1"/>
      <name val="宋体"/>
      <charset val="0"/>
      <scheme val="minor"/>
    </font>
    <font>
      <sz val="11"/>
      <color rgb="FFFF0000"/>
      <name val="宋体"/>
      <charset val="0"/>
      <scheme val="minor"/>
    </font>
    <font>
      <sz val="10"/>
      <name val="Arial"/>
      <charset val="134"/>
    </font>
    <font>
      <sz val="11"/>
      <color rgb="FF9C0006"/>
      <name val="宋体"/>
      <charset val="0"/>
      <scheme val="minor"/>
    </font>
    <font>
      <b/>
      <sz val="11"/>
      <color theme="3"/>
      <name val="宋体"/>
      <charset val="134"/>
      <scheme val="minor"/>
    </font>
    <font>
      <sz val="11"/>
      <color theme="1"/>
      <name val="宋体"/>
      <charset val="134"/>
      <scheme val="minor"/>
    </font>
    <font>
      <sz val="11"/>
      <color rgb="FF006100"/>
      <name val="宋体"/>
      <charset val="0"/>
      <scheme val="minor"/>
    </font>
    <font>
      <sz val="11"/>
      <color theme="0"/>
      <name val="宋体"/>
      <charset val="0"/>
      <scheme val="minor"/>
    </font>
    <font>
      <b/>
      <sz val="15"/>
      <color theme="3"/>
      <name val="宋体"/>
      <charset val="134"/>
      <scheme val="minor"/>
    </font>
    <font>
      <sz val="11"/>
      <color rgb="FF9C6500"/>
      <name val="宋体"/>
      <charset val="0"/>
      <scheme val="minor"/>
    </font>
    <font>
      <sz val="11"/>
      <color rgb="FFFA7D00"/>
      <name val="宋体"/>
      <charset val="0"/>
      <scheme val="minor"/>
    </font>
    <font>
      <b/>
      <sz val="18"/>
      <color theme="3"/>
      <name val="宋体"/>
      <charset val="134"/>
      <scheme val="minor"/>
    </font>
    <font>
      <sz val="11"/>
      <color rgb="FF3F3F76"/>
      <name val="宋体"/>
      <charset val="0"/>
      <scheme val="minor"/>
    </font>
    <font>
      <u/>
      <sz val="11"/>
      <color rgb="FF0000FF"/>
      <name val="宋体"/>
      <charset val="0"/>
      <scheme val="minor"/>
    </font>
    <font>
      <b/>
      <sz val="11"/>
      <color theme="1"/>
      <name val="宋体"/>
      <charset val="0"/>
      <scheme val="minor"/>
    </font>
    <font>
      <b/>
      <sz val="13"/>
      <color theme="3"/>
      <name val="宋体"/>
      <charset val="134"/>
      <scheme val="minor"/>
    </font>
    <font>
      <i/>
      <sz val="11"/>
      <color rgb="FF7F7F7F"/>
      <name val="宋体"/>
      <charset val="0"/>
      <scheme val="minor"/>
    </font>
    <font>
      <b/>
      <sz val="11"/>
      <color rgb="FF3F3F3F"/>
      <name val="宋体"/>
      <charset val="0"/>
      <scheme val="minor"/>
    </font>
    <font>
      <u/>
      <sz val="11"/>
      <color rgb="FF800080"/>
      <name val="宋体"/>
      <charset val="0"/>
      <scheme val="minor"/>
    </font>
    <font>
      <b/>
      <sz val="11"/>
      <color rgb="FFFA7D00"/>
      <name val="宋体"/>
      <charset val="0"/>
      <scheme val="minor"/>
    </font>
    <font>
      <sz val="12"/>
      <name val="Times New Roman"/>
      <charset val="134"/>
    </font>
    <font>
      <sz val="11"/>
      <name val="Calibri"/>
      <charset val="134"/>
    </font>
    <font>
      <sz val="11"/>
      <color indexed="10"/>
      <name val="宋体"/>
      <charset val="134"/>
    </font>
  </fonts>
  <fills count="37">
    <fill>
      <patternFill patternType="none"/>
    </fill>
    <fill>
      <patternFill patternType="gray125"/>
    </fill>
    <fill>
      <patternFill patternType="solid">
        <fgColor indexed="9"/>
        <bgColor indexed="64"/>
      </patternFill>
    </fill>
    <fill>
      <patternFill patternType="solid">
        <fgColor indexed="1"/>
        <bgColor indexed="64"/>
      </patternFill>
    </fill>
    <fill>
      <patternFill patternType="solid">
        <fgColor indexed="50"/>
        <bgColor indexed="64"/>
      </patternFill>
    </fill>
    <fill>
      <patternFill patternType="solid">
        <fgColor indexed="52"/>
        <bgColor indexed="64"/>
      </patternFill>
    </fill>
    <fill>
      <patternFill patternType="solid">
        <fgColor rgb="FFA5A5A5"/>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rgb="FFFFC7CE"/>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6"/>
        <bgColor indexed="64"/>
      </patternFill>
    </fill>
    <fill>
      <patternFill patternType="solid">
        <fgColor theme="9"/>
        <bgColor indexed="64"/>
      </patternFill>
    </fill>
    <fill>
      <patternFill patternType="solid">
        <fgColor theme="4"/>
        <bgColor indexed="64"/>
      </patternFill>
    </fill>
    <fill>
      <patternFill patternType="solid">
        <fgColor theme="7"/>
        <bgColor indexed="64"/>
      </patternFill>
    </fill>
    <fill>
      <patternFill patternType="solid">
        <fgColor rgb="FFF2F2F2"/>
        <bgColor indexed="64"/>
      </patternFill>
    </fill>
    <fill>
      <patternFill patternType="solid">
        <fgColor theme="5"/>
        <bgColor indexed="64"/>
      </patternFill>
    </fill>
    <fill>
      <patternFill patternType="solid">
        <fgColor theme="8"/>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FFFFCC"/>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style="thin">
        <color indexed="0"/>
      </right>
      <top/>
      <bottom style="thin">
        <color indexed="0"/>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86">
    <xf numFmtId="0" fontId="0" fillId="0" borderId="0">
      <alignment vertical="center"/>
    </xf>
    <xf numFmtId="42" fontId="37" fillId="0" borderId="0" applyFont="0" applyFill="0" applyBorder="0" applyAlignment="0" applyProtection="0">
      <alignment vertical="center"/>
    </xf>
    <xf numFmtId="0" fontId="32" fillId="16" borderId="0" applyNumberFormat="0" applyBorder="0" applyAlignment="0" applyProtection="0">
      <alignment vertical="center"/>
    </xf>
    <xf numFmtId="0" fontId="44" fillId="24" borderId="21" applyNumberFormat="0" applyAlignment="0" applyProtection="0">
      <alignment vertical="center"/>
    </xf>
    <xf numFmtId="44" fontId="37" fillId="0" borderId="0" applyFont="0" applyFill="0" applyBorder="0" applyAlignment="0" applyProtection="0">
      <alignment vertical="center"/>
    </xf>
    <xf numFmtId="41" fontId="37" fillId="0" borderId="0" applyFont="0" applyFill="0" applyBorder="0" applyAlignment="0" applyProtection="0">
      <alignment vertical="center"/>
    </xf>
    <xf numFmtId="0" fontId="32" fillId="10" borderId="0" applyNumberFormat="0" applyBorder="0" applyAlignment="0" applyProtection="0">
      <alignment vertical="center"/>
    </xf>
    <xf numFmtId="0" fontId="35" fillId="9" borderId="0" applyNumberFormat="0" applyBorder="0" applyAlignment="0" applyProtection="0">
      <alignment vertical="center"/>
    </xf>
    <xf numFmtId="43" fontId="34" fillId="0" borderId="0" applyFill="0" applyBorder="0" applyAlignment="0" applyProtection="0"/>
    <xf numFmtId="0" fontId="39" fillId="19" borderId="0" applyNumberFormat="0" applyBorder="0" applyAlignment="0" applyProtection="0">
      <alignment vertical="center"/>
    </xf>
    <xf numFmtId="0" fontId="45" fillId="0" borderId="0" applyNumberFormat="0" applyFill="0" applyBorder="0" applyAlignment="0" applyProtection="0">
      <alignment vertical="center"/>
    </xf>
    <xf numFmtId="9" fontId="37" fillId="0" borderId="0" applyFont="0" applyFill="0" applyBorder="0" applyAlignment="0" applyProtection="0">
      <alignment vertical="center"/>
    </xf>
    <xf numFmtId="0" fontId="0" fillId="0" borderId="0"/>
    <xf numFmtId="0" fontId="22" fillId="0" borderId="0"/>
    <xf numFmtId="0" fontId="50" fillId="0" borderId="0" applyNumberFormat="0" applyFill="0" applyBorder="0" applyAlignment="0" applyProtection="0">
      <alignment vertical="center"/>
    </xf>
    <xf numFmtId="0" fontId="37" fillId="36" borderId="24" applyNumberFormat="0" applyFont="0" applyAlignment="0" applyProtection="0">
      <alignment vertical="center"/>
    </xf>
    <xf numFmtId="0" fontId="39" fillId="22" borderId="0" applyNumberFormat="0" applyBorder="0" applyAlignment="0" applyProtection="0">
      <alignment vertical="center"/>
    </xf>
    <xf numFmtId="0" fontId="36"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0" fillId="0" borderId="19" applyNumberFormat="0" applyFill="0" applyAlignment="0" applyProtection="0">
      <alignment vertical="center"/>
    </xf>
    <xf numFmtId="0" fontId="47" fillId="0" borderId="19" applyNumberFormat="0" applyFill="0" applyAlignment="0" applyProtection="0">
      <alignment vertical="center"/>
    </xf>
    <xf numFmtId="0" fontId="39" fillId="25" borderId="0" applyNumberFormat="0" applyBorder="0" applyAlignment="0" applyProtection="0">
      <alignment vertical="center"/>
    </xf>
    <xf numFmtId="0" fontId="36" fillId="0" borderId="18" applyNumberFormat="0" applyFill="0" applyAlignment="0" applyProtection="0">
      <alignment vertical="center"/>
    </xf>
    <xf numFmtId="0" fontId="0" fillId="0" borderId="0"/>
    <xf numFmtId="0" fontId="39" fillId="26" borderId="0" applyNumberFormat="0" applyBorder="0" applyAlignment="0" applyProtection="0">
      <alignment vertical="center"/>
    </xf>
    <xf numFmtId="0" fontId="49" fillId="31" borderId="23" applyNumberFormat="0" applyAlignment="0" applyProtection="0">
      <alignment vertical="center"/>
    </xf>
    <xf numFmtId="0" fontId="0" fillId="0" borderId="0"/>
    <xf numFmtId="0" fontId="51" fillId="31" borderId="21" applyNumberFormat="0" applyAlignment="0" applyProtection="0">
      <alignment vertical="center"/>
    </xf>
    <xf numFmtId="0" fontId="31" fillId="6" borderId="17" applyNumberFormat="0" applyAlignment="0" applyProtection="0">
      <alignment vertical="center"/>
    </xf>
    <xf numFmtId="0" fontId="0" fillId="0" borderId="0">
      <alignment vertical="center"/>
    </xf>
    <xf numFmtId="0" fontId="39" fillId="32" borderId="0" applyNumberFormat="0" applyBorder="0" applyAlignment="0" applyProtection="0">
      <alignment vertical="center"/>
    </xf>
    <xf numFmtId="0" fontId="0" fillId="0" borderId="0"/>
    <xf numFmtId="0" fontId="0" fillId="0" borderId="0"/>
    <xf numFmtId="0" fontId="32" fillId="17" borderId="0" applyNumberFormat="0" applyBorder="0" applyAlignment="0" applyProtection="0">
      <alignment vertical="center"/>
    </xf>
    <xf numFmtId="0" fontId="42" fillId="0" borderId="20" applyNumberFormat="0" applyFill="0" applyAlignment="0" applyProtection="0">
      <alignment vertical="center"/>
    </xf>
    <xf numFmtId="0" fontId="46" fillId="0" borderId="22" applyNumberFormat="0" applyFill="0" applyAlignment="0" applyProtection="0">
      <alignment vertical="center"/>
    </xf>
    <xf numFmtId="0" fontId="38" fillId="18" borderId="0" applyNumberFormat="0" applyBorder="0" applyAlignment="0" applyProtection="0">
      <alignment vertical="center"/>
    </xf>
    <xf numFmtId="0" fontId="41" fillId="20" borderId="0" applyNumberFormat="0" applyBorder="0" applyAlignment="0" applyProtection="0">
      <alignment vertical="center"/>
    </xf>
    <xf numFmtId="0" fontId="32" fillId="34" borderId="0" applyNumberFormat="0" applyBorder="0" applyAlignment="0" applyProtection="0">
      <alignment vertical="center"/>
    </xf>
    <xf numFmtId="0" fontId="39" fillId="29" borderId="0" applyNumberFormat="0" applyBorder="0" applyAlignment="0" applyProtection="0">
      <alignment vertical="center"/>
    </xf>
    <xf numFmtId="0" fontId="32" fillId="14" borderId="0" applyNumberFormat="0" applyBorder="0" applyAlignment="0" applyProtection="0">
      <alignment vertical="center"/>
    </xf>
    <xf numFmtId="0" fontId="0" fillId="0" borderId="0"/>
    <xf numFmtId="0" fontId="32" fillId="12" borderId="0" applyNumberFormat="0" applyBorder="0" applyAlignment="0" applyProtection="0">
      <alignment vertical="center"/>
    </xf>
    <xf numFmtId="0" fontId="4" fillId="0" borderId="0"/>
    <xf numFmtId="0" fontId="32" fillId="35" borderId="0" applyNumberFormat="0" applyBorder="0" applyAlignment="0" applyProtection="0">
      <alignment vertical="center"/>
    </xf>
    <xf numFmtId="0" fontId="32" fillId="7" borderId="0" applyNumberFormat="0" applyBorder="0" applyAlignment="0" applyProtection="0">
      <alignment vertical="center"/>
    </xf>
    <xf numFmtId="0" fontId="0" fillId="0" borderId="0"/>
    <xf numFmtId="0" fontId="0" fillId="0" borderId="0">
      <alignment vertical="center"/>
    </xf>
    <xf numFmtId="0" fontId="39" fillId="27" borderId="0" applyNumberFormat="0" applyBorder="0" applyAlignment="0" applyProtection="0">
      <alignment vertical="center"/>
    </xf>
    <xf numFmtId="0" fontId="39" fillId="30" borderId="0" applyNumberFormat="0" applyBorder="0" applyAlignment="0" applyProtection="0">
      <alignment vertical="center"/>
    </xf>
    <xf numFmtId="0" fontId="32" fillId="15" borderId="0" applyNumberFormat="0" applyBorder="0" applyAlignment="0" applyProtection="0">
      <alignment vertical="center"/>
    </xf>
    <xf numFmtId="0" fontId="32" fillId="13" borderId="0" applyNumberFormat="0" applyBorder="0" applyAlignment="0" applyProtection="0">
      <alignment vertical="center"/>
    </xf>
    <xf numFmtId="0" fontId="39" fillId="33" borderId="0" applyNumberFormat="0" applyBorder="0" applyAlignment="0" applyProtection="0">
      <alignment vertical="center"/>
    </xf>
    <xf numFmtId="0" fontId="32" fillId="8" borderId="0" applyNumberFormat="0" applyBorder="0" applyAlignment="0" applyProtection="0">
      <alignment vertical="center"/>
    </xf>
    <xf numFmtId="0" fontId="39" fillId="23" borderId="0" applyNumberFormat="0" applyBorder="0" applyAlignment="0" applyProtection="0">
      <alignment vertical="center"/>
    </xf>
    <xf numFmtId="0" fontId="39" fillId="28" borderId="0" applyNumberFormat="0" applyBorder="0" applyAlignment="0" applyProtection="0">
      <alignment vertical="center"/>
    </xf>
    <xf numFmtId="0" fontId="32" fillId="11" borderId="0" applyNumberFormat="0" applyBorder="0" applyAlignment="0" applyProtection="0">
      <alignment vertical="center"/>
    </xf>
    <xf numFmtId="0" fontId="39" fillId="21"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37" fillId="0" borderId="0">
      <alignment vertical="center"/>
    </xf>
    <xf numFmtId="0" fontId="4" fillId="0" borderId="0">
      <alignment vertical="center"/>
    </xf>
    <xf numFmtId="0" fontId="0" fillId="0" borderId="0"/>
    <xf numFmtId="0" fontId="0" fillId="0" borderId="0"/>
    <xf numFmtId="0" fontId="0" fillId="0" borderId="0"/>
    <xf numFmtId="0" fontId="0" fillId="0" borderId="0">
      <alignment vertical="center"/>
    </xf>
    <xf numFmtId="0" fontId="22" fillId="0" borderId="0"/>
    <xf numFmtId="0" fontId="0" fillId="0" borderId="0"/>
    <xf numFmtId="0" fontId="0" fillId="0" borderId="0"/>
    <xf numFmtId="0" fontId="0" fillId="0" borderId="0"/>
    <xf numFmtId="0" fontId="0" fillId="0" borderId="0"/>
    <xf numFmtId="0" fontId="28" fillId="0" borderId="0"/>
    <xf numFmtId="0" fontId="0" fillId="0" borderId="0"/>
    <xf numFmtId="0" fontId="0" fillId="0" borderId="0"/>
    <xf numFmtId="0" fontId="0" fillId="0" borderId="0"/>
    <xf numFmtId="0" fontId="0" fillId="0" borderId="0">
      <alignment vertical="center"/>
    </xf>
    <xf numFmtId="0" fontId="0" fillId="0" borderId="0"/>
    <xf numFmtId="0" fontId="52" fillId="0" borderId="0"/>
    <xf numFmtId="0" fontId="0" fillId="0" borderId="0">
      <alignment vertical="center"/>
    </xf>
    <xf numFmtId="0" fontId="0" fillId="0" borderId="0">
      <alignment vertical="center"/>
    </xf>
    <xf numFmtId="0" fontId="4" fillId="0" borderId="0">
      <alignment vertical="center"/>
    </xf>
    <xf numFmtId="0" fontId="53" fillId="0" borderId="0"/>
  </cellStyleXfs>
  <cellXfs count="535">
    <xf numFmtId="0" fontId="0" fillId="0" borderId="0" xfId="0">
      <alignment vertical="center"/>
    </xf>
    <xf numFmtId="0" fontId="1" fillId="0" borderId="0" xfId="0" applyFont="1" applyFill="1" applyBorder="1" applyAlignment="1">
      <alignment horizontal="left" vertical="center" wrapText="1"/>
    </xf>
    <xf numFmtId="0" fontId="2" fillId="0" borderId="0" xfId="0" applyFont="1">
      <alignment vertical="center"/>
    </xf>
    <xf numFmtId="0" fontId="3" fillId="0" borderId="0" xfId="0" applyFont="1">
      <alignment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1" fillId="0" borderId="0" xfId="0" applyFont="1" applyFill="1" applyBorder="1" applyAlignment="1">
      <alignment horizontal="left" vertical="center"/>
    </xf>
    <xf numFmtId="177" fontId="1" fillId="0" borderId="0" xfId="0" applyNumberFormat="1" applyFont="1" applyFill="1" applyBorder="1" applyAlignment="1">
      <alignment horizontal="left" vertical="center" wrapText="1"/>
    </xf>
    <xf numFmtId="9" fontId="1" fillId="0" borderId="0" xfId="0" applyNumberFormat="1" applyFont="1" applyFill="1" applyBorder="1" applyAlignment="1">
      <alignment horizontal="left" vertical="center" wrapText="1"/>
    </xf>
    <xf numFmtId="0" fontId="5"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4" fontId="3" fillId="0" borderId="1" xfId="0" applyNumberFormat="1" applyFont="1" applyFill="1" applyBorder="1" applyAlignment="1">
      <alignment horizontal="right" vertical="center" wrapText="1"/>
    </xf>
    <xf numFmtId="4" fontId="3"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9"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2" xfId="0" applyFont="1" applyFill="1" applyBorder="1" applyAlignment="1">
      <alignment horizontal="center" vertical="center" wrapText="1"/>
    </xf>
    <xf numFmtId="0" fontId="0" fillId="0" borderId="0" xfId="0" applyAlignment="1">
      <alignment horizontal="justify" vertical="center"/>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6"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pplyProtection="1">
      <alignment vertical="center"/>
      <protection locked="0"/>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xf>
    <xf numFmtId="0" fontId="7" fillId="0" borderId="0" xfId="0" applyFont="1" applyFill="1" applyAlignment="1">
      <alignment horizontal="left" vertical="center"/>
    </xf>
    <xf numFmtId="0" fontId="5" fillId="0" borderId="0" xfId="0" applyFont="1" applyFill="1" applyAlignment="1">
      <alignment vertical="center"/>
    </xf>
    <xf numFmtId="0" fontId="0"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horizontal="center" vertical="center"/>
    </xf>
    <xf numFmtId="0" fontId="4" fillId="0" borderId="0" xfId="0" applyFont="1" applyFill="1" applyAlignment="1">
      <alignment horizontal="justify" vertical="center"/>
    </xf>
    <xf numFmtId="0" fontId="7" fillId="0" borderId="0" xfId="0" applyFont="1" applyFill="1" applyAlignment="1">
      <alignment horizontal="left" vertical="center" wrapText="1"/>
    </xf>
    <xf numFmtId="0" fontId="5" fillId="0" borderId="0" xfId="0" applyFont="1" applyFill="1" applyAlignment="1">
      <alignment horizontal="center" vertical="center" wrapText="1"/>
    </xf>
    <xf numFmtId="0" fontId="0" fillId="0" borderId="0" xfId="0" applyFont="1" applyFill="1" applyAlignment="1">
      <alignment horizontal="center" vertical="center"/>
    </xf>
    <xf numFmtId="0" fontId="0" fillId="0" borderId="0" xfId="0" applyFont="1" applyFill="1" applyBorder="1" applyAlignment="1">
      <alignment vertical="center" wrapText="1"/>
    </xf>
    <xf numFmtId="176" fontId="0" fillId="0" borderId="0" xfId="0" applyNumberFormat="1" applyFont="1" applyFill="1" applyBorder="1" applyAlignment="1">
      <alignment horizontal="right" vertical="center" wrapText="1"/>
    </xf>
    <xf numFmtId="0" fontId="3" fillId="0" borderId="1" xfId="0" applyFont="1" applyFill="1" applyBorder="1" applyAlignment="1">
      <alignment horizontal="center" vertical="center"/>
    </xf>
    <xf numFmtId="178" fontId="3" fillId="0" borderId="1" xfId="0" applyNumberFormat="1" applyFont="1" applyFill="1" applyBorder="1" applyAlignment="1">
      <alignment vertical="center" wrapText="1"/>
    </xf>
    <xf numFmtId="0" fontId="3" fillId="0" borderId="1" xfId="0" applyFont="1" applyFill="1" applyBorder="1" applyAlignment="1">
      <alignment vertical="center"/>
    </xf>
    <xf numFmtId="0" fontId="4" fillId="0" borderId="0" xfId="0" applyFont="1" applyFill="1" applyAlignment="1">
      <alignment horizontal="justify" vertical="center" wrapText="1"/>
    </xf>
    <xf numFmtId="0" fontId="8" fillId="0" borderId="0" xfId="0" applyFont="1" applyFill="1" applyAlignment="1">
      <alignment vertical="center"/>
    </xf>
    <xf numFmtId="0" fontId="9" fillId="0" borderId="0" xfId="0" applyFont="1" applyFill="1" applyAlignment="1">
      <alignment vertical="center"/>
    </xf>
    <xf numFmtId="0" fontId="0" fillId="0" borderId="0" xfId="0" applyFont="1" applyFill="1" applyBorder="1" applyAlignment="1">
      <alignment horizontal="right" vertical="center" wrapText="1"/>
    </xf>
    <xf numFmtId="0" fontId="10" fillId="0" borderId="1" xfId="0" applyFont="1" applyFill="1" applyBorder="1" applyAlignment="1">
      <alignment vertical="center" wrapText="1"/>
    </xf>
    <xf numFmtId="179" fontId="3" fillId="0" borderId="1" xfId="0" applyNumberFormat="1" applyFont="1" applyFill="1" applyBorder="1" applyAlignment="1">
      <alignment horizontal="right" vertical="center" wrapText="1"/>
    </xf>
    <xf numFmtId="0" fontId="5" fillId="0" borderId="0" xfId="0" applyFont="1" applyFill="1" applyAlignment="1">
      <alignment horizontal="center" vertical="center"/>
    </xf>
    <xf numFmtId="0" fontId="0" fillId="0" borderId="0" xfId="0" applyFont="1" applyFill="1" applyAlignment="1">
      <alignment horizontal="right" vertical="center"/>
    </xf>
    <xf numFmtId="178" fontId="3" fillId="0" borderId="1" xfId="0" applyNumberFormat="1" applyFont="1" applyFill="1" applyBorder="1" applyAlignment="1">
      <alignment horizontal="center" vertical="center" wrapText="1"/>
    </xf>
    <xf numFmtId="0" fontId="1" fillId="0" borderId="0" xfId="0" applyFont="1" applyFill="1" applyAlignment="1">
      <alignment horizontal="left" vertical="center"/>
    </xf>
    <xf numFmtId="0" fontId="8" fillId="0" borderId="0" xfId="0" applyFont="1" applyFill="1" applyAlignment="1">
      <alignment horizontal="center" vertical="center"/>
    </xf>
    <xf numFmtId="0" fontId="9" fillId="0" borderId="0" xfId="0" applyFont="1" applyFill="1" applyAlignment="1">
      <alignment horizontal="right" vertical="center"/>
    </xf>
    <xf numFmtId="0" fontId="11" fillId="0" borderId="0" xfId="0" applyFont="1" applyFill="1" applyAlignment="1">
      <alignment vertical="center"/>
    </xf>
    <xf numFmtId="0" fontId="7" fillId="0" borderId="0" xfId="0" applyFont="1" applyFill="1" applyBorder="1" applyAlignment="1">
      <alignment horizontal="left" vertical="center" wrapText="1"/>
    </xf>
    <xf numFmtId="0" fontId="0" fillId="0" borderId="0" xfId="0" applyFill="1" applyBorder="1" applyAlignment="1">
      <alignment horizontal="right" vertical="center" wrapText="1"/>
    </xf>
    <xf numFmtId="0" fontId="10" fillId="0" borderId="1" xfId="0" applyFont="1" applyFill="1" applyBorder="1" applyAlignment="1">
      <alignment horizontal="center" vertical="center" wrapText="1"/>
    </xf>
    <xf numFmtId="179" fontId="10" fillId="0" borderId="1" xfId="0" applyNumberFormat="1" applyFont="1" applyFill="1" applyBorder="1" applyAlignment="1">
      <alignment horizontal="right" vertical="center" wrapText="1"/>
    </xf>
    <xf numFmtId="0" fontId="8" fillId="0" borderId="0" xfId="0" applyFont="1" applyFill="1" applyBorder="1" applyAlignment="1">
      <alignment horizontal="center" vertical="center" wrapText="1"/>
    </xf>
    <xf numFmtId="0" fontId="9" fillId="0" borderId="0" xfId="0" applyFont="1" applyFill="1" applyBorder="1" applyAlignment="1">
      <alignment horizontal="right" vertical="center" wrapText="1"/>
    </xf>
    <xf numFmtId="0" fontId="4" fillId="0" borderId="0" xfId="0" applyFont="1" applyFill="1" applyBorder="1" applyAlignment="1">
      <alignment vertical="center" wrapText="1"/>
    </xf>
    <xf numFmtId="177" fontId="4" fillId="0" borderId="0" xfId="0" applyNumberFormat="1" applyFont="1" applyFill="1" applyBorder="1" applyAlignment="1">
      <alignment horizontal="center" vertical="center" wrapText="1"/>
    </xf>
    <xf numFmtId="9" fontId="4" fillId="0" borderId="0" xfId="0" applyNumberFormat="1" applyFont="1" applyFill="1" applyBorder="1" applyAlignment="1">
      <alignment horizontal="center" vertical="center" wrapText="1"/>
    </xf>
    <xf numFmtId="177" fontId="0" fillId="0" borderId="0" xfId="0" applyNumberFormat="1" applyFont="1" applyFill="1" applyBorder="1" applyAlignment="1">
      <alignment horizontal="right" vertical="center" wrapText="1"/>
    </xf>
    <xf numFmtId="0" fontId="9" fillId="0" borderId="1" xfId="0" applyNumberFormat="1" applyFont="1" applyFill="1" applyBorder="1" applyAlignment="1" applyProtection="1">
      <alignment horizontal="center" vertical="center" wrapText="1"/>
    </xf>
    <xf numFmtId="0" fontId="9" fillId="0" borderId="2" xfId="0" applyNumberFormat="1" applyFont="1" applyFill="1" applyBorder="1" applyAlignment="1" applyProtection="1">
      <alignment horizontal="center" vertical="center" wrapText="1"/>
    </xf>
    <xf numFmtId="177" fontId="0" fillId="0" borderId="5" xfId="0" applyNumberFormat="1" applyFont="1" applyFill="1" applyBorder="1" applyAlignment="1" applyProtection="1">
      <alignment horizontal="center" vertical="center" wrapText="1"/>
    </xf>
    <xf numFmtId="177" fontId="0" fillId="0" borderId="6" xfId="0" applyNumberFormat="1" applyFont="1" applyFill="1" applyBorder="1" applyAlignment="1" applyProtection="1">
      <alignment horizontal="center" vertical="center" wrapText="1"/>
    </xf>
    <xf numFmtId="177" fontId="0" fillId="0" borderId="7" xfId="0" applyNumberFormat="1" applyFont="1" applyFill="1" applyBorder="1" applyAlignment="1" applyProtection="1">
      <alignment horizontal="center" vertical="center" wrapText="1"/>
    </xf>
    <xf numFmtId="177" fontId="0" fillId="0" borderId="1" xfId="0" applyNumberFormat="1" applyFont="1" applyFill="1" applyBorder="1" applyAlignment="1" applyProtection="1">
      <alignment horizontal="center" vertical="center" wrapText="1"/>
    </xf>
    <xf numFmtId="9" fontId="0" fillId="0" borderId="1" xfId="0" applyNumberFormat="1" applyFont="1" applyFill="1" applyBorder="1" applyAlignment="1" applyProtection="1">
      <alignment horizontal="center" vertical="center" wrapText="1"/>
    </xf>
    <xf numFmtId="0" fontId="9" fillId="0" borderId="3" xfId="0" applyNumberFormat="1" applyFont="1" applyFill="1" applyBorder="1" applyAlignment="1" applyProtection="1">
      <alignment horizontal="center" vertical="center" wrapText="1"/>
    </xf>
    <xf numFmtId="177" fontId="0" fillId="0" borderId="1" xfId="0" applyNumberFormat="1" applyFont="1" applyFill="1" applyBorder="1" applyAlignment="1">
      <alignment horizontal="center" vertical="center" wrapText="1"/>
    </xf>
    <xf numFmtId="9"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178" fontId="4" fillId="0" borderId="1" xfId="0" applyNumberFormat="1" applyFont="1" applyFill="1" applyBorder="1" applyAlignment="1">
      <alignment vertical="center" wrapText="1"/>
    </xf>
    <xf numFmtId="177" fontId="4" fillId="0" borderId="1" xfId="0" applyNumberFormat="1" applyFont="1" applyFill="1" applyBorder="1" applyAlignment="1">
      <alignment vertical="center" wrapText="1"/>
    </xf>
    <xf numFmtId="9" fontId="3" fillId="0" borderId="1" xfId="0" applyNumberFormat="1" applyFont="1" applyFill="1" applyBorder="1" applyAlignment="1">
      <alignment vertical="center" wrapText="1"/>
    </xf>
    <xf numFmtId="9" fontId="0" fillId="0" borderId="2" xfId="0" applyNumberFormat="1" applyFont="1" applyFill="1" applyBorder="1" applyAlignment="1">
      <alignment horizontal="center" vertical="center" wrapText="1"/>
    </xf>
    <xf numFmtId="9" fontId="0" fillId="0" borderId="3" xfId="0" applyNumberFormat="1" applyFont="1" applyFill="1" applyBorder="1" applyAlignment="1">
      <alignment horizontal="center" vertical="center" wrapText="1"/>
    </xf>
    <xf numFmtId="0" fontId="0" fillId="0" borderId="0" xfId="0" applyAlignment="1">
      <alignment vertical="center"/>
    </xf>
    <xf numFmtId="0" fontId="11" fillId="0" borderId="1" xfId="0" applyFont="1" applyFill="1" applyBorder="1" applyAlignment="1">
      <alignment horizontal="justify" vertical="center"/>
    </xf>
    <xf numFmtId="0" fontId="11" fillId="0" borderId="1" xfId="0" applyFont="1" applyFill="1" applyBorder="1" applyAlignment="1">
      <alignment horizontal="center" vertical="center"/>
    </xf>
    <xf numFmtId="0" fontId="4" fillId="0" borderId="1" xfId="0" applyFont="1" applyFill="1" applyBorder="1" applyAlignment="1">
      <alignment horizontal="justify" vertical="center"/>
    </xf>
    <xf numFmtId="0" fontId="4" fillId="0" borderId="0" xfId="0" applyFont="1" applyFill="1" applyAlignment="1">
      <alignment vertical="center" wrapText="1"/>
    </xf>
    <xf numFmtId="0" fontId="10" fillId="0" borderId="1" xfId="0" applyFont="1" applyFill="1" applyBorder="1" applyAlignment="1">
      <alignment horizontal="left" vertical="center" wrapText="1"/>
    </xf>
    <xf numFmtId="179" fontId="3" fillId="0" borderId="1" xfId="0" applyNumberFormat="1" applyFont="1" applyFill="1" applyBorder="1" applyAlignment="1">
      <alignment vertical="center" wrapText="1"/>
    </xf>
    <xf numFmtId="179" fontId="3" fillId="0" borderId="1" xfId="0" applyNumberFormat="1" applyFont="1" applyFill="1" applyBorder="1" applyAlignment="1">
      <alignment horizontal="center" vertical="center" wrapText="1"/>
    </xf>
    <xf numFmtId="179" fontId="10" fillId="0" borderId="1" xfId="0" applyNumberFormat="1" applyFont="1" applyFill="1" applyBorder="1" applyAlignment="1">
      <alignment vertical="center" wrapText="1"/>
    </xf>
    <xf numFmtId="179" fontId="10" fillId="0" borderId="1" xfId="0" applyNumberFormat="1" applyFont="1" applyFill="1" applyBorder="1" applyAlignment="1">
      <alignment horizontal="center" vertical="center" wrapText="1"/>
    </xf>
    <xf numFmtId="0" fontId="7" fillId="0" borderId="0" xfId="0" applyFont="1" applyFill="1" applyBorder="1" applyAlignment="1">
      <alignment horizontal="left" vertical="center"/>
    </xf>
    <xf numFmtId="180" fontId="10" fillId="0" borderId="1" xfId="0" applyNumberFormat="1" applyFont="1" applyFill="1" applyBorder="1" applyAlignment="1">
      <alignment vertical="center" wrapText="1"/>
    </xf>
    <xf numFmtId="180" fontId="3" fillId="0" borderId="1" xfId="0" applyNumberFormat="1" applyFont="1" applyFill="1" applyBorder="1" applyAlignment="1">
      <alignment vertical="center" wrapText="1"/>
    </xf>
    <xf numFmtId="180" fontId="3" fillId="0" borderId="1" xfId="0" applyNumberFormat="1" applyFont="1" applyFill="1" applyBorder="1" applyAlignment="1">
      <alignment horizontal="center" vertical="center" wrapText="1"/>
    </xf>
    <xf numFmtId="0" fontId="7" fillId="0" borderId="0" xfId="69" applyFont="1" applyFill="1" applyAlignment="1">
      <alignment horizontal="left" vertical="center"/>
    </xf>
    <xf numFmtId="0" fontId="5" fillId="0" borderId="0" xfId="82" applyFont="1" applyFill="1" applyAlignment="1">
      <alignment horizontal="center" vertical="center"/>
    </xf>
    <xf numFmtId="0" fontId="0" fillId="0" borderId="0" xfId="82" applyFont="1" applyFill="1" applyAlignment="1">
      <alignment horizontal="right" vertical="center"/>
    </xf>
    <xf numFmtId="0" fontId="3" fillId="0" borderId="0" xfId="82" applyFont="1" applyFill="1">
      <alignment vertical="center"/>
    </xf>
    <xf numFmtId="0" fontId="9" fillId="0" borderId="0" xfId="82" applyFont="1" applyFill="1">
      <alignment vertical="center"/>
    </xf>
    <xf numFmtId="0" fontId="0" fillId="0" borderId="0" xfId="82" applyFont="1" applyFill="1">
      <alignment vertical="center"/>
    </xf>
    <xf numFmtId="0" fontId="7" fillId="0" borderId="0" xfId="74" applyFont="1" applyFill="1" applyAlignment="1" applyProtection="1">
      <alignment horizontal="left" vertical="center"/>
      <protection locked="0"/>
    </xf>
    <xf numFmtId="181" fontId="7" fillId="0" borderId="0" xfId="69" applyNumberFormat="1" applyFont="1" applyFill="1" applyAlignment="1">
      <alignment horizontal="left" vertical="center"/>
    </xf>
    <xf numFmtId="0" fontId="5" fillId="0" borderId="0" xfId="82" applyFont="1" applyFill="1" applyAlignment="1">
      <alignment horizontal="center" vertical="center" wrapText="1"/>
    </xf>
    <xf numFmtId="0" fontId="9" fillId="0" borderId="0" xfId="82" applyFont="1" applyFill="1" applyAlignment="1">
      <alignment horizontal="right" vertical="center"/>
    </xf>
    <xf numFmtId="0" fontId="10" fillId="0" borderId="2" xfId="66" applyNumberFormat="1" applyFont="1" applyFill="1" applyBorder="1" applyAlignment="1" applyProtection="1">
      <alignment horizontal="center" vertical="center"/>
    </xf>
    <xf numFmtId="0" fontId="10" fillId="0" borderId="8" xfId="66" applyNumberFormat="1" applyFont="1" applyFill="1" applyBorder="1" applyAlignment="1" applyProtection="1">
      <alignment horizontal="center" vertical="center"/>
    </xf>
    <xf numFmtId="0" fontId="10" fillId="0" borderId="1" xfId="66" applyNumberFormat="1" applyFont="1" applyFill="1" applyBorder="1" applyAlignment="1" applyProtection="1">
      <alignment horizontal="center" vertical="center"/>
    </xf>
    <xf numFmtId="0" fontId="10" fillId="0" borderId="1" xfId="0" applyFont="1" applyFill="1" applyBorder="1" applyAlignment="1">
      <alignment vertical="center"/>
    </xf>
    <xf numFmtId="0" fontId="3" fillId="0" borderId="1" xfId="0" applyFont="1" applyFill="1" applyBorder="1" applyAlignment="1">
      <alignment horizontal="left" vertical="center" indent="1"/>
    </xf>
    <xf numFmtId="0" fontId="4" fillId="0" borderId="1" xfId="60" applyFont="1" applyFill="1" applyBorder="1" applyAlignment="1">
      <alignment horizontal="left" vertical="center" wrapText="1" indent="2"/>
    </xf>
    <xf numFmtId="0" fontId="3" fillId="0" borderId="1" xfId="0" applyFont="1" applyFill="1" applyBorder="1" applyAlignment="1">
      <alignment horizontal="left" vertical="center" indent="2"/>
    </xf>
    <xf numFmtId="0" fontId="4" fillId="0" borderId="1" xfId="60" applyFont="1" applyFill="1" applyBorder="1" applyAlignment="1">
      <alignment vertical="center" wrapText="1"/>
    </xf>
    <xf numFmtId="0" fontId="10" fillId="0" borderId="1" xfId="0" applyFont="1" applyFill="1" applyBorder="1" applyAlignment="1">
      <alignment horizontal="center" vertical="center"/>
    </xf>
    <xf numFmtId="178" fontId="10" fillId="0" borderId="1" xfId="0" applyNumberFormat="1" applyFont="1" applyFill="1" applyBorder="1" applyAlignment="1">
      <alignment horizontal="center" vertical="center"/>
    </xf>
    <xf numFmtId="0" fontId="4" fillId="0" borderId="0" xfId="82" applyFont="1" applyFill="1" applyAlignment="1">
      <alignment horizontal="left" vertical="center" wrapText="1"/>
    </xf>
    <xf numFmtId="0" fontId="4" fillId="0" borderId="0" xfId="0" applyFont="1" applyFill="1" applyAlignment="1" applyProtection="1">
      <alignment vertical="center"/>
      <protection locked="0"/>
    </xf>
    <xf numFmtId="0" fontId="12" fillId="0" borderId="0" xfId="82" applyFont="1" applyFill="1">
      <alignment vertical="center"/>
    </xf>
    <xf numFmtId="181" fontId="10" fillId="0" borderId="1" xfId="83" applyNumberFormat="1" applyFont="1" applyFill="1" applyBorder="1" applyAlignment="1">
      <alignment horizontal="center" vertical="center"/>
    </xf>
    <xf numFmtId="0" fontId="10" fillId="0" borderId="1" xfId="82" applyFont="1" applyFill="1" applyBorder="1" applyAlignment="1">
      <alignment horizontal="center" vertical="center" wrapText="1"/>
    </xf>
    <xf numFmtId="0" fontId="10" fillId="0" borderId="1" xfId="60" applyFont="1" applyFill="1" applyBorder="1" applyAlignment="1">
      <alignment horizontal="justify" vertical="center" wrapText="1"/>
    </xf>
    <xf numFmtId="0" fontId="10" fillId="0" borderId="1" xfId="0" applyFont="1" applyFill="1" applyBorder="1" applyAlignment="1">
      <alignment horizontal="right" vertical="center" wrapText="1"/>
    </xf>
    <xf numFmtId="0" fontId="3" fillId="0" borderId="1" xfId="0" applyFont="1" applyFill="1" applyBorder="1" applyAlignment="1">
      <alignment horizontal="right" vertical="center" wrapText="1"/>
    </xf>
    <xf numFmtId="0" fontId="9" fillId="0" borderId="0" xfId="82" applyFont="1" applyFill="1" applyProtection="1">
      <alignment vertical="center"/>
      <protection locked="0"/>
    </xf>
    <xf numFmtId="0" fontId="10" fillId="0" borderId="1" xfId="60" applyFont="1" applyFill="1" applyBorder="1" applyAlignment="1">
      <alignment horizontal="center" vertical="center" wrapText="1"/>
    </xf>
    <xf numFmtId="0" fontId="13" fillId="0" borderId="0" xfId="82" applyFont="1" applyFill="1">
      <alignment vertical="center"/>
    </xf>
    <xf numFmtId="0" fontId="3" fillId="0" borderId="1" xfId="0" applyFont="1" applyFill="1" applyBorder="1" applyAlignment="1">
      <alignment horizontal="left" vertical="center"/>
    </xf>
    <xf numFmtId="0" fontId="8" fillId="0" borderId="0" xfId="0" applyFont="1" applyFill="1" applyAlignment="1">
      <alignment horizontal="center" vertical="center" wrapText="1"/>
    </xf>
    <xf numFmtId="0" fontId="8" fillId="0" borderId="0" xfId="82" applyFont="1" applyFill="1" applyAlignment="1">
      <alignment horizontal="center" vertical="center"/>
    </xf>
    <xf numFmtId="0" fontId="8" fillId="0" borderId="0" xfId="82" applyFont="1" applyFill="1" applyAlignment="1">
      <alignment horizontal="center" vertical="center" wrapText="1"/>
    </xf>
    <xf numFmtId="181" fontId="11" fillId="0" borderId="1" xfId="83" applyNumberFormat="1" applyFont="1" applyFill="1" applyBorder="1" applyAlignment="1">
      <alignment horizontal="center" vertical="center"/>
    </xf>
    <xf numFmtId="0" fontId="11" fillId="0" borderId="1" xfId="82" applyFont="1" applyFill="1" applyBorder="1" applyAlignment="1">
      <alignment horizontal="center" vertical="center" wrapText="1"/>
    </xf>
    <xf numFmtId="0" fontId="8" fillId="0" borderId="0" xfId="0" applyFont="1" applyFill="1" applyBorder="1" applyAlignment="1">
      <alignment horizontal="center" vertical="center"/>
    </xf>
    <xf numFmtId="0" fontId="9" fillId="0" borderId="0" xfId="0" applyFont="1" applyFill="1" applyBorder="1" applyAlignment="1">
      <alignment horizontal="right" vertical="center"/>
    </xf>
    <xf numFmtId="0" fontId="5" fillId="0" borderId="0" xfId="77" applyFont="1" applyFill="1" applyAlignment="1">
      <alignment horizontal="center" vertical="center" wrapText="1"/>
    </xf>
    <xf numFmtId="0" fontId="5" fillId="0" borderId="0" xfId="77" applyFont="1" applyFill="1" applyAlignment="1">
      <alignment horizontal="center" vertical="center"/>
    </xf>
    <xf numFmtId="0" fontId="0" fillId="0" borderId="0" xfId="79" applyFont="1" applyFill="1" applyAlignment="1">
      <alignment horizontal="right" vertical="center"/>
    </xf>
    <xf numFmtId="0" fontId="10" fillId="0" borderId="1" xfId="79" applyFont="1" applyFill="1" applyBorder="1" applyAlignment="1">
      <alignment horizontal="center" vertical="center"/>
    </xf>
    <xf numFmtId="0" fontId="10" fillId="0" borderId="1" xfId="79" applyFont="1" applyFill="1" applyBorder="1" applyAlignment="1">
      <alignment horizontal="center" vertical="center" wrapText="1"/>
    </xf>
    <xf numFmtId="0" fontId="10" fillId="0" borderId="1" xfId="12" applyFont="1" applyFill="1" applyBorder="1" applyAlignment="1">
      <alignment vertical="center"/>
    </xf>
    <xf numFmtId="0" fontId="4" fillId="0" borderId="1" xfId="0" applyFont="1" applyFill="1" applyBorder="1" applyAlignment="1">
      <alignment vertical="center"/>
    </xf>
    <xf numFmtId="0" fontId="3" fillId="0" borderId="1" xfId="12" applyFont="1" applyFill="1" applyBorder="1" applyAlignment="1">
      <alignment vertical="center"/>
    </xf>
    <xf numFmtId="0" fontId="3" fillId="0" borderId="1" xfId="12" applyFont="1" applyFill="1" applyBorder="1" applyAlignment="1">
      <alignment horizontal="left" vertical="center" indent="2"/>
    </xf>
    <xf numFmtId="0" fontId="3" fillId="0" borderId="1" xfId="12" applyFont="1" applyFill="1" applyBorder="1" applyAlignment="1">
      <alignment horizontal="left" vertical="center"/>
    </xf>
    <xf numFmtId="0" fontId="3" fillId="0" borderId="1" xfId="77" applyFont="1" applyFill="1" applyBorder="1" applyAlignment="1">
      <alignment horizontal="right" vertical="center" wrapText="1"/>
    </xf>
    <xf numFmtId="0" fontId="3" fillId="0" borderId="1" xfId="12" applyFont="1" applyFill="1" applyBorder="1" applyAlignment="1">
      <alignment horizontal="right" vertical="center"/>
    </xf>
    <xf numFmtId="179" fontId="10" fillId="0" borderId="1" xfId="80" applyNumberFormat="1" applyFont="1" applyFill="1" applyBorder="1" applyAlignment="1">
      <alignment horizontal="right" vertical="center" wrapText="1"/>
    </xf>
    <xf numFmtId="0" fontId="10" fillId="0" borderId="5" xfId="12" applyFont="1" applyFill="1" applyBorder="1" applyAlignment="1">
      <alignment horizontal="center" vertical="center"/>
    </xf>
    <xf numFmtId="0" fontId="10" fillId="0" borderId="1" xfId="77" applyFont="1" applyFill="1" applyBorder="1" applyAlignment="1">
      <alignment horizontal="right" vertical="center" wrapText="1"/>
    </xf>
    <xf numFmtId="0" fontId="5" fillId="0" borderId="0" xfId="68" applyFont="1" applyFill="1" applyBorder="1" applyAlignment="1">
      <alignment horizontal="center" vertical="center"/>
    </xf>
    <xf numFmtId="0" fontId="0" fillId="0" borderId="0" xfId="68" applyFont="1" applyFill="1" applyBorder="1" applyAlignment="1">
      <alignment horizontal="right" vertical="center"/>
    </xf>
    <xf numFmtId="0" fontId="12" fillId="0" borderId="0" xfId="68" applyFont="1" applyFill="1" applyBorder="1" applyAlignment="1"/>
    <xf numFmtId="0" fontId="0" fillId="0" borderId="0" xfId="68" applyFont="1" applyFill="1" applyBorder="1" applyAlignment="1"/>
    <xf numFmtId="0" fontId="5" fillId="0" borderId="0" xfId="68" applyNumberFormat="1" applyFont="1" applyFill="1" applyBorder="1" applyAlignment="1" applyProtection="1">
      <alignment horizontal="center" vertical="center" wrapText="1"/>
    </xf>
    <xf numFmtId="0" fontId="0" fillId="0" borderId="9" xfId="68" applyNumberFormat="1" applyFont="1" applyFill="1" applyBorder="1" applyAlignment="1" applyProtection="1">
      <alignment horizontal="right" vertical="center"/>
    </xf>
    <xf numFmtId="0" fontId="10" fillId="0" borderId="1" xfId="68" applyNumberFormat="1" applyFont="1" applyFill="1" applyBorder="1" applyAlignment="1" applyProtection="1">
      <alignment horizontal="center" vertical="center"/>
    </xf>
    <xf numFmtId="178" fontId="10" fillId="0" borderId="1" xfId="82" applyNumberFormat="1" applyFont="1" applyFill="1" applyBorder="1" applyAlignment="1">
      <alignment horizontal="center" vertical="center" wrapText="1"/>
    </xf>
    <xf numFmtId="0" fontId="10" fillId="0" borderId="1" xfId="78" applyFont="1" applyFill="1" applyBorder="1" applyAlignment="1">
      <alignment vertical="center"/>
    </xf>
    <xf numFmtId="0" fontId="10" fillId="0" borderId="1" xfId="12" applyFont="1" applyFill="1" applyBorder="1" applyAlignment="1">
      <alignment horizontal="right" vertical="center"/>
    </xf>
    <xf numFmtId="0" fontId="10" fillId="0" borderId="5" xfId="12" applyFont="1" applyFill="1" applyBorder="1" applyAlignment="1">
      <alignment vertical="center"/>
    </xf>
    <xf numFmtId="0" fontId="3" fillId="0" borderId="1" xfId="78" applyFont="1" applyFill="1" applyBorder="1" applyAlignment="1">
      <alignment vertical="center"/>
    </xf>
    <xf numFmtId="0" fontId="3" fillId="0" borderId="5" xfId="12" applyFont="1" applyFill="1" applyBorder="1" applyAlignment="1">
      <alignment horizontal="left" vertical="center"/>
    </xf>
    <xf numFmtId="0" fontId="3" fillId="0" borderId="1" xfId="84" applyNumberFormat="1" applyFont="1" applyFill="1" applyBorder="1" applyAlignment="1" applyProtection="1">
      <alignment horizontal="left" vertical="center"/>
    </xf>
    <xf numFmtId="1" fontId="3" fillId="0" borderId="1" xfId="67" applyNumberFormat="1" applyFont="1" applyFill="1" applyBorder="1" applyAlignment="1" applyProtection="1">
      <alignment horizontal="right" vertical="center"/>
    </xf>
    <xf numFmtId="0" fontId="3" fillId="0" borderId="1" xfId="67" applyNumberFormat="1" applyFont="1" applyFill="1" applyBorder="1" applyAlignment="1" applyProtection="1">
      <alignment horizontal="left" vertical="center"/>
    </xf>
    <xf numFmtId="0" fontId="10" fillId="0" borderId="1" xfId="67" applyFont="1" applyFill="1" applyBorder="1" applyAlignment="1">
      <alignment horizontal="center" vertical="center"/>
    </xf>
    <xf numFmtId="0" fontId="10" fillId="0" borderId="1" xfId="67" applyFont="1" applyFill="1" applyBorder="1" applyAlignment="1">
      <alignment horizontal="right" vertical="center"/>
    </xf>
    <xf numFmtId="0" fontId="5" fillId="0" borderId="0" xfId="79" applyFont="1" applyFill="1" applyAlignment="1">
      <alignment horizontal="center" vertical="center"/>
    </xf>
    <xf numFmtId="0" fontId="12" fillId="0" borderId="0" xfId="79" applyFont="1" applyFill="1">
      <alignment vertical="center"/>
    </xf>
    <xf numFmtId="0" fontId="3" fillId="0" borderId="0" xfId="31" applyFont="1" applyFill="1">
      <alignment vertical="center"/>
    </xf>
    <xf numFmtId="0" fontId="0" fillId="0" borderId="0" xfId="79" applyFont="1" applyFill="1">
      <alignment vertical="center"/>
    </xf>
    <xf numFmtId="0" fontId="5" fillId="0" borderId="0" xfId="79" applyFont="1" applyFill="1" applyAlignment="1" applyProtection="1">
      <alignment horizontal="center" vertical="center"/>
      <protection locked="0"/>
    </xf>
    <xf numFmtId="0" fontId="0" fillId="0" borderId="0" xfId="79" applyFont="1" applyFill="1" applyBorder="1" applyAlignment="1">
      <alignment horizontal="right" vertical="center"/>
    </xf>
    <xf numFmtId="0" fontId="3" fillId="0" borderId="5" xfId="12" applyFont="1" applyFill="1" applyBorder="1" applyAlignment="1">
      <alignment vertical="center"/>
    </xf>
    <xf numFmtId="0" fontId="3" fillId="0" borderId="5" xfId="12" applyFont="1" applyFill="1" applyBorder="1" applyAlignment="1">
      <alignment horizontal="left" vertical="center" indent="2"/>
    </xf>
    <xf numFmtId="179" fontId="3" fillId="0" borderId="1" xfId="80" applyNumberFormat="1" applyFont="1" applyFill="1" applyBorder="1" applyAlignment="1">
      <alignment horizontal="right" vertical="center" wrapText="1"/>
    </xf>
    <xf numFmtId="0" fontId="3" fillId="0" borderId="5" xfId="77" applyFont="1" applyFill="1" applyBorder="1" applyAlignment="1">
      <alignment horizontal="right" vertical="center" wrapText="1"/>
    </xf>
    <xf numFmtId="0" fontId="10" fillId="0" borderId="1" xfId="33" applyFont="1" applyFill="1" applyBorder="1" applyAlignment="1">
      <alignment vertical="center"/>
    </xf>
    <xf numFmtId="0" fontId="10" fillId="0" borderId="1" xfId="33" applyFont="1" applyFill="1" applyBorder="1" applyAlignment="1">
      <alignment horizontal="right" vertical="center" wrapText="1"/>
    </xf>
    <xf numFmtId="182" fontId="10" fillId="0" borderId="1" xfId="31" applyNumberFormat="1" applyFont="1" applyFill="1" applyBorder="1" applyAlignment="1">
      <alignment horizontal="right" vertical="center" wrapText="1"/>
    </xf>
    <xf numFmtId="0" fontId="0" fillId="0" borderId="5" xfId="12" applyFont="1" applyBorder="1" applyAlignment="1">
      <alignment vertical="center"/>
    </xf>
    <xf numFmtId="0" fontId="3" fillId="0" borderId="1" xfId="33" applyFont="1" applyFill="1" applyBorder="1" applyAlignment="1">
      <alignment horizontal="right" vertical="center" wrapText="1"/>
    </xf>
    <xf numFmtId="0" fontId="5" fillId="0" borderId="0" xfId="79" applyFont="1" applyFill="1" applyBorder="1" applyAlignment="1">
      <alignment horizontal="center" vertical="center"/>
    </xf>
    <xf numFmtId="0" fontId="10" fillId="0" borderId="0" xfId="79" applyFont="1" applyFill="1" applyBorder="1" applyAlignment="1">
      <alignment vertical="center"/>
    </xf>
    <xf numFmtId="0" fontId="3" fillId="0" borderId="0" xfId="79" applyFont="1" applyFill="1" applyBorder="1" applyAlignment="1">
      <alignment vertical="center"/>
    </xf>
    <xf numFmtId="0" fontId="0" fillId="0" borderId="0" xfId="79" applyFont="1" applyFill="1" applyBorder="1" applyAlignment="1">
      <alignment vertical="center" wrapText="1"/>
    </xf>
    <xf numFmtId="0" fontId="0" fillId="0" borderId="0" xfId="79" applyFont="1" applyFill="1" applyBorder="1" applyAlignment="1">
      <alignment vertical="center"/>
    </xf>
    <xf numFmtId="179" fontId="0" fillId="0" borderId="0" xfId="79" applyNumberFormat="1" applyFont="1" applyFill="1" applyBorder="1" applyAlignment="1">
      <alignment vertical="center"/>
    </xf>
    <xf numFmtId="0" fontId="5" fillId="0" borderId="0" xfId="79" applyFont="1" applyFill="1" applyAlignment="1">
      <alignment horizontal="center" vertical="center" wrapText="1"/>
    </xf>
    <xf numFmtId="179" fontId="5" fillId="0" borderId="0" xfId="79" applyNumberFormat="1" applyFont="1" applyFill="1" applyAlignment="1">
      <alignment horizontal="center" vertical="center" wrapText="1"/>
    </xf>
    <xf numFmtId="0" fontId="0" fillId="0" borderId="0" xfId="79" applyFont="1" applyFill="1" applyBorder="1" applyAlignment="1">
      <alignment horizontal="right" vertical="center" wrapText="1"/>
    </xf>
    <xf numFmtId="0" fontId="10" fillId="0" borderId="1" xfId="31" applyFont="1" applyFill="1" applyBorder="1" applyAlignment="1">
      <alignment horizontal="center" vertical="center"/>
    </xf>
    <xf numFmtId="0" fontId="10" fillId="0" borderId="1" xfId="31" applyFont="1" applyFill="1" applyBorder="1" applyAlignment="1">
      <alignment horizontal="center" vertical="center" wrapText="1"/>
    </xf>
    <xf numFmtId="179" fontId="10" fillId="0" borderId="1" xfId="31" applyNumberFormat="1" applyFont="1" applyFill="1" applyBorder="1" applyAlignment="1">
      <alignment horizontal="right" vertical="center" wrapText="1"/>
    </xf>
    <xf numFmtId="0" fontId="3" fillId="0" borderId="1" xfId="33" applyFont="1" applyFill="1" applyBorder="1" applyAlignment="1">
      <alignment vertical="center"/>
    </xf>
    <xf numFmtId="179" fontId="3" fillId="0" borderId="1" xfId="31" applyNumberFormat="1" applyFont="1" applyFill="1" applyBorder="1" applyAlignment="1">
      <alignment horizontal="right" vertical="center" wrapText="1"/>
    </xf>
    <xf numFmtId="178" fontId="10" fillId="0" borderId="1" xfId="43" applyNumberFormat="1" applyFont="1" applyFill="1" applyBorder="1" applyAlignment="1">
      <alignment horizontal="right" vertical="center" wrapText="1"/>
    </xf>
    <xf numFmtId="0" fontId="3" fillId="0" borderId="1" xfId="33" applyFont="1" applyFill="1" applyBorder="1" applyAlignment="1">
      <alignment vertical="center" wrapText="1"/>
    </xf>
    <xf numFmtId="0" fontId="3" fillId="0" borderId="1" xfId="78" applyFont="1" applyFill="1" applyBorder="1" applyAlignment="1">
      <alignment horizontal="right" vertical="center" wrapText="1"/>
    </xf>
    <xf numFmtId="183" fontId="12" fillId="0" borderId="1" xfId="80" applyNumberFormat="1" applyFont="1" applyFill="1" applyBorder="1" applyAlignment="1">
      <alignment horizontal="center" vertical="center"/>
    </xf>
    <xf numFmtId="0" fontId="12" fillId="0" borderId="1" xfId="31" applyFont="1" applyFill="1" applyBorder="1">
      <alignment vertical="center"/>
    </xf>
    <xf numFmtId="0" fontId="10" fillId="0" borderId="1" xfId="78" applyFont="1" applyFill="1" applyBorder="1" applyAlignment="1">
      <alignment horizontal="center" vertical="center"/>
    </xf>
    <xf numFmtId="0" fontId="10" fillId="0" borderId="0" xfId="79" applyFont="1" applyFill="1">
      <alignment vertical="center"/>
    </xf>
    <xf numFmtId="0" fontId="3" fillId="0" borderId="0" xfId="79" applyFont="1" applyFill="1">
      <alignment vertical="center"/>
    </xf>
    <xf numFmtId="0" fontId="5" fillId="0" borderId="0" xfId="68" applyNumberFormat="1" applyFont="1" applyFill="1" applyBorder="1" applyAlignment="1" applyProtection="1">
      <alignment horizontal="center" vertical="center"/>
    </xf>
    <xf numFmtId="0" fontId="10" fillId="0" borderId="1" xfId="12" applyFont="1" applyFill="1" applyBorder="1" applyAlignment="1">
      <alignment horizontal="right" vertical="center" wrapText="1"/>
    </xf>
    <xf numFmtId="0" fontId="3" fillId="0" borderId="1" xfId="12" applyFont="1" applyFill="1" applyBorder="1" applyAlignment="1">
      <alignment horizontal="right" vertical="center" wrapText="1"/>
    </xf>
    <xf numFmtId="1" fontId="3" fillId="0" borderId="1" xfId="67" applyNumberFormat="1" applyFont="1" applyFill="1" applyBorder="1" applyAlignment="1" applyProtection="1">
      <alignment horizontal="right" vertical="center" wrapText="1"/>
    </xf>
    <xf numFmtId="0" fontId="5" fillId="0" borderId="0" xfId="31" applyFont="1" applyFill="1" applyAlignment="1">
      <alignment horizontal="center" vertical="center"/>
    </xf>
    <xf numFmtId="0" fontId="0" fillId="0" borderId="0" xfId="31" applyFont="1" applyFill="1" applyBorder="1" applyAlignment="1">
      <alignment horizontal="right" vertical="center"/>
    </xf>
    <xf numFmtId="0" fontId="10" fillId="0" borderId="0" xfId="31" applyFont="1" applyFill="1" applyBorder="1">
      <alignment vertical="center"/>
    </xf>
    <xf numFmtId="0" fontId="3" fillId="0" borderId="0" xfId="31" applyFont="1" applyFill="1" applyBorder="1">
      <alignment vertical="center"/>
    </xf>
    <xf numFmtId="0" fontId="10" fillId="0" borderId="0" xfId="31" applyFont="1" applyFill="1">
      <alignment vertical="center"/>
    </xf>
    <xf numFmtId="0" fontId="0" fillId="0" borderId="0" xfId="31" applyFont="1" applyFill="1">
      <alignment vertical="center"/>
    </xf>
    <xf numFmtId="0" fontId="5" fillId="0" borderId="0" xfId="77" applyFont="1" applyFill="1" applyBorder="1" applyAlignment="1">
      <alignment horizontal="center" vertical="center" wrapText="1"/>
    </xf>
    <xf numFmtId="0" fontId="5" fillId="0" borderId="0" xfId="77" applyFont="1" applyFill="1" applyBorder="1" applyAlignment="1">
      <alignment horizontal="center" vertical="center"/>
    </xf>
    <xf numFmtId="184" fontId="0" fillId="0" borderId="0" xfId="78" applyNumberFormat="1" applyFont="1" applyFill="1" applyBorder="1" applyAlignment="1">
      <alignment horizontal="right" vertical="center" wrapText="1"/>
    </xf>
    <xf numFmtId="182" fontId="10" fillId="0" borderId="1" xfId="80" applyNumberFormat="1" applyFont="1" applyFill="1" applyBorder="1" applyAlignment="1">
      <alignment horizontal="right" vertical="center" wrapText="1"/>
    </xf>
    <xf numFmtId="0" fontId="12" fillId="0" borderId="0" xfId="31" applyFont="1" applyFill="1" applyAlignment="1">
      <alignment horizontal="center" vertical="center"/>
    </xf>
    <xf numFmtId="0" fontId="0" fillId="0" borderId="0" xfId="31" applyFont="1" applyFill="1" applyAlignment="1">
      <alignment horizontal="center" vertical="center"/>
    </xf>
    <xf numFmtId="0" fontId="14" fillId="0" borderId="0" xfId="31" applyFont="1" applyFill="1">
      <alignment vertical="center"/>
    </xf>
    <xf numFmtId="0" fontId="12" fillId="0" borderId="0" xfId="31" applyFont="1" applyFill="1">
      <alignment vertical="center"/>
    </xf>
    <xf numFmtId="0" fontId="0" fillId="0" borderId="0" xfId="31" applyFont="1" applyFill="1" applyAlignment="1">
      <alignment horizontal="right" vertical="center"/>
    </xf>
    <xf numFmtId="0" fontId="7" fillId="0" borderId="0" xfId="74" applyFont="1" applyFill="1" applyAlignment="1">
      <alignment horizontal="left" vertical="center"/>
    </xf>
    <xf numFmtId="0" fontId="0" fillId="0" borderId="1" xfId="0" applyBorder="1">
      <alignment vertical="center"/>
    </xf>
    <xf numFmtId="0" fontId="5" fillId="0" borderId="0" xfId="69" applyFont="1" applyFill="1" applyAlignment="1">
      <alignment horizontal="center" vertical="center"/>
    </xf>
    <xf numFmtId="0" fontId="0" fillId="0" borderId="0" xfId="69" applyFont="1" applyFill="1" applyAlignment="1">
      <alignment horizontal="right" vertical="center"/>
    </xf>
    <xf numFmtId="0" fontId="0" fillId="0" borderId="0" xfId="66" applyFont="1" applyFill="1" applyBorder="1" applyAlignment="1"/>
    <xf numFmtId="0" fontId="0" fillId="0" borderId="0" xfId="69" applyFont="1" applyFill="1">
      <alignment vertical="center"/>
    </xf>
    <xf numFmtId="0" fontId="0" fillId="0" borderId="0" xfId="66" applyFont="1" applyFill="1" applyAlignment="1"/>
    <xf numFmtId="0" fontId="0" fillId="0" borderId="0" xfId="69" applyFill="1">
      <alignment vertical="center"/>
    </xf>
    <xf numFmtId="0" fontId="5" fillId="0" borderId="0" xfId="66" applyFont="1" applyFill="1" applyBorder="1" applyAlignment="1">
      <alignment horizontal="center" vertical="center" wrapText="1"/>
    </xf>
    <xf numFmtId="0" fontId="5" fillId="0" borderId="0" xfId="66" applyFont="1" applyFill="1" applyBorder="1" applyAlignment="1">
      <alignment horizontal="center" vertical="center"/>
    </xf>
    <xf numFmtId="181" fontId="0" fillId="0" borderId="0" xfId="69" applyNumberFormat="1" applyFont="1" applyFill="1" applyAlignment="1">
      <alignment horizontal="right" vertical="center"/>
    </xf>
    <xf numFmtId="181" fontId="0" fillId="0" borderId="0" xfId="63" applyNumberFormat="1" applyFont="1" applyFill="1" applyAlignment="1">
      <alignment horizontal="right" vertical="center" wrapText="1"/>
    </xf>
    <xf numFmtId="181" fontId="10" fillId="0" borderId="1" xfId="69" applyNumberFormat="1" applyFont="1" applyFill="1" applyBorder="1" applyAlignment="1">
      <alignment horizontal="center" vertical="center"/>
    </xf>
    <xf numFmtId="0" fontId="10" fillId="0" borderId="1" xfId="28" applyFont="1" applyFill="1" applyBorder="1" applyAlignment="1">
      <alignment horizontal="center" vertical="center"/>
    </xf>
    <xf numFmtId="0" fontId="11" fillId="0" borderId="1" xfId="65" applyFont="1" applyFill="1" applyBorder="1" applyAlignment="1">
      <alignment horizontal="left" vertical="center"/>
    </xf>
    <xf numFmtId="0" fontId="10" fillId="0" borderId="1" xfId="28" applyFont="1" applyFill="1" applyBorder="1" applyAlignment="1">
      <alignment horizontal="right" vertical="center"/>
    </xf>
    <xf numFmtId="0" fontId="4" fillId="0" borderId="1" xfId="0" applyFont="1" applyFill="1" applyBorder="1" applyAlignment="1">
      <alignment horizontal="left" vertical="center"/>
    </xf>
    <xf numFmtId="0" fontId="3" fillId="0" borderId="1" xfId="28" applyFont="1" applyFill="1" applyBorder="1" applyAlignment="1">
      <alignment horizontal="right" vertical="center"/>
    </xf>
    <xf numFmtId="177" fontId="11" fillId="0" borderId="1" xfId="63" applyNumberFormat="1" applyFont="1" applyFill="1" applyBorder="1" applyAlignment="1" applyProtection="1">
      <alignment horizontal="right" vertical="center" wrapText="1"/>
    </xf>
    <xf numFmtId="0" fontId="4" fillId="0" borderId="1" xfId="65" applyFont="1" applyFill="1" applyBorder="1" applyAlignment="1">
      <alignment horizontal="left" vertical="center"/>
    </xf>
    <xf numFmtId="177" fontId="4" fillId="0" borderId="1" xfId="63" applyNumberFormat="1" applyFont="1" applyFill="1" applyBorder="1" applyAlignment="1" applyProtection="1">
      <alignment horizontal="right" vertical="center" wrapText="1"/>
    </xf>
    <xf numFmtId="0" fontId="10" fillId="0" borderId="1" xfId="62" applyFont="1" applyFill="1" applyBorder="1" applyAlignment="1">
      <alignment horizontal="center" vertical="center"/>
    </xf>
    <xf numFmtId="0" fontId="10" fillId="0" borderId="1" xfId="69" applyFont="1" applyFill="1" applyBorder="1">
      <alignment vertical="center"/>
    </xf>
    <xf numFmtId="0" fontId="15" fillId="0" borderId="0" xfId="73" applyFont="1" applyFill="1" applyAlignment="1">
      <alignment horizontal="left" vertical="center"/>
    </xf>
    <xf numFmtId="0" fontId="5" fillId="0" borderId="0" xfId="66" applyFont="1" applyFill="1" applyAlignment="1">
      <alignment horizontal="center" vertical="center"/>
    </xf>
    <xf numFmtId="0" fontId="0" fillId="0" borderId="0" xfId="66" applyFont="1" applyFill="1" applyAlignment="1">
      <alignment horizontal="right" vertical="center"/>
    </xf>
    <xf numFmtId="0" fontId="10" fillId="0" borderId="0" xfId="66" applyFont="1" applyFill="1"/>
    <xf numFmtId="0" fontId="3" fillId="0" borderId="0" xfId="66" applyFont="1" applyFill="1"/>
    <xf numFmtId="0" fontId="0" fillId="0" borderId="0" xfId="66" applyFont="1" applyFill="1"/>
    <xf numFmtId="177" fontId="0" fillId="0" borderId="0" xfId="66" applyNumberFormat="1" applyFont="1" applyFill="1" applyAlignment="1">
      <alignment horizontal="center"/>
    </xf>
    <xf numFmtId="0" fontId="7" fillId="0" borderId="0" xfId="73" applyFont="1" applyFill="1" applyAlignment="1">
      <alignment horizontal="left" vertical="center"/>
    </xf>
    <xf numFmtId="178" fontId="15" fillId="0" borderId="0" xfId="73" applyNumberFormat="1" applyFont="1" applyFill="1" applyAlignment="1">
      <alignment horizontal="left" vertical="center"/>
    </xf>
    <xf numFmtId="0" fontId="5" fillId="0" borderId="0" xfId="65" applyFont="1" applyFill="1" applyAlignment="1">
      <alignment horizontal="center" vertical="center" wrapText="1"/>
    </xf>
    <xf numFmtId="0" fontId="5" fillId="0" borderId="0" xfId="65" applyFont="1" applyFill="1" applyAlignment="1">
      <alignment horizontal="center" vertical="center"/>
    </xf>
    <xf numFmtId="0" fontId="0" fillId="0" borderId="0" xfId="65" applyFont="1" applyFill="1" applyAlignment="1">
      <alignment horizontal="right" vertical="center"/>
    </xf>
    <xf numFmtId="177" fontId="0" fillId="0" borderId="0" xfId="65" applyNumberFormat="1" applyFont="1" applyFill="1" applyAlignment="1">
      <alignment horizontal="right" vertical="center"/>
    </xf>
    <xf numFmtId="181" fontId="0" fillId="0" borderId="9" xfId="62" applyNumberFormat="1" applyFont="1" applyFill="1" applyBorder="1" applyAlignment="1">
      <alignment horizontal="right" vertical="center" wrapText="1"/>
    </xf>
    <xf numFmtId="0" fontId="10" fillId="0" borderId="1" xfId="71" applyFont="1" applyFill="1" applyBorder="1" applyAlignment="1">
      <alignment horizontal="center" vertical="center"/>
    </xf>
    <xf numFmtId="177" fontId="10" fillId="0" borderId="1" xfId="71" applyNumberFormat="1" applyFont="1" applyFill="1" applyBorder="1" applyAlignment="1">
      <alignment horizontal="center" vertical="center"/>
    </xf>
    <xf numFmtId="0" fontId="10" fillId="0" borderId="1" xfId="65" applyFont="1" applyFill="1" applyBorder="1" applyAlignment="1">
      <alignment horizontal="left" vertical="center"/>
    </xf>
    <xf numFmtId="177" fontId="10" fillId="0" borderId="1" xfId="71" applyNumberFormat="1" applyFont="1" applyFill="1" applyBorder="1" applyAlignment="1">
      <alignment horizontal="right" vertical="center" wrapText="1"/>
    </xf>
    <xf numFmtId="177" fontId="10" fillId="0" borderId="1" xfId="65" applyNumberFormat="1" applyFont="1" applyFill="1" applyBorder="1" applyAlignment="1">
      <alignment horizontal="right" vertical="center" wrapText="1"/>
    </xf>
    <xf numFmtId="185" fontId="3" fillId="0" borderId="1" xfId="65" applyNumberFormat="1" applyFont="1" applyFill="1" applyBorder="1" applyAlignment="1">
      <alignment horizontal="left" vertical="center"/>
    </xf>
    <xf numFmtId="177" fontId="3" fillId="0" borderId="1" xfId="65" applyNumberFormat="1" applyFont="1" applyFill="1" applyBorder="1" applyAlignment="1">
      <alignment horizontal="right" vertical="center" wrapText="1"/>
    </xf>
    <xf numFmtId="185" fontId="3" fillId="0" borderId="1" xfId="65" applyNumberFormat="1" applyFont="1" applyFill="1" applyBorder="1" applyAlignment="1">
      <alignment vertical="center"/>
    </xf>
    <xf numFmtId="178" fontId="10" fillId="0" borderId="1" xfId="45" applyNumberFormat="1" applyFont="1" applyFill="1" applyBorder="1" applyAlignment="1" applyProtection="1">
      <alignment vertical="center"/>
    </xf>
    <xf numFmtId="0" fontId="3" fillId="0" borderId="1" xfId="0" applyNumberFormat="1" applyFont="1" applyFill="1" applyBorder="1" applyAlignment="1" applyProtection="1">
      <alignment horizontal="left" vertical="center" indent="2"/>
    </xf>
    <xf numFmtId="186" fontId="3" fillId="0" borderId="1" xfId="72" applyNumberFormat="1" applyFont="1" applyFill="1" applyBorder="1" applyAlignment="1">
      <alignment horizontal="right" vertical="center" wrapText="1"/>
    </xf>
    <xf numFmtId="0" fontId="3" fillId="0" borderId="1" xfId="0" applyNumberFormat="1" applyFont="1" applyFill="1" applyBorder="1" applyAlignment="1" applyProtection="1">
      <alignment horizontal="center" vertical="center"/>
    </xf>
    <xf numFmtId="1" fontId="10" fillId="0" borderId="1" xfId="67" applyNumberFormat="1" applyFont="1" applyFill="1" applyBorder="1" applyAlignment="1" applyProtection="1">
      <alignment horizontal="right" vertical="center"/>
    </xf>
    <xf numFmtId="185" fontId="3" fillId="0" borderId="1" xfId="65" applyNumberFormat="1" applyFont="1" applyFill="1" applyBorder="1" applyAlignment="1">
      <alignment horizontal="center" vertical="center"/>
    </xf>
    <xf numFmtId="0" fontId="3" fillId="0" borderId="1" xfId="0" applyNumberFormat="1" applyFont="1" applyFill="1" applyBorder="1" applyAlignment="1" applyProtection="1">
      <alignment horizontal="left" vertical="center"/>
    </xf>
    <xf numFmtId="0" fontId="3" fillId="0" borderId="1" xfId="65" applyFont="1" applyFill="1" applyBorder="1" applyAlignment="1">
      <alignment horizontal="left" vertical="center"/>
    </xf>
    <xf numFmtId="0" fontId="3" fillId="0" borderId="1" xfId="66" applyFont="1" applyFill="1" applyBorder="1"/>
    <xf numFmtId="177" fontId="3" fillId="0" borderId="0" xfId="66" applyNumberFormat="1" applyFont="1" applyFill="1"/>
    <xf numFmtId="0" fontId="10" fillId="0" borderId="1" xfId="65" applyFont="1" applyFill="1" applyBorder="1" applyAlignment="1">
      <alignment horizontal="center" vertical="center"/>
    </xf>
    <xf numFmtId="181" fontId="5" fillId="0" borderId="0" xfId="81" applyNumberFormat="1" applyFont="1" applyFill="1" applyBorder="1" applyAlignment="1">
      <alignment horizontal="center" vertical="center" wrapText="1"/>
    </xf>
    <xf numFmtId="181" fontId="0" fillId="0" borderId="0" xfId="62" applyNumberFormat="1" applyFont="1" applyFill="1" applyAlignment="1">
      <alignment horizontal="right" vertical="center"/>
    </xf>
    <xf numFmtId="181" fontId="0" fillId="0" borderId="0" xfId="62" applyNumberFormat="1" applyFont="1" applyFill="1" applyAlignment="1">
      <alignment horizontal="right" vertical="center" wrapText="1"/>
    </xf>
    <xf numFmtId="0" fontId="10" fillId="0" borderId="1" xfId="8" applyNumberFormat="1" applyFont="1" applyFill="1" applyBorder="1" applyAlignment="1">
      <alignment horizontal="right" vertical="center"/>
    </xf>
    <xf numFmtId="0" fontId="3" fillId="0" borderId="1" xfId="8" applyNumberFormat="1" applyFont="1" applyFill="1" applyBorder="1" applyAlignment="1">
      <alignment horizontal="right" vertical="center"/>
    </xf>
    <xf numFmtId="0" fontId="3" fillId="0" borderId="1" xfId="61" applyFont="1" applyFill="1" applyBorder="1" applyAlignment="1">
      <alignment horizontal="left" vertical="center"/>
    </xf>
    <xf numFmtId="177" fontId="10" fillId="0" borderId="1" xfId="62" applyNumberFormat="1" applyFont="1" applyFill="1" applyBorder="1" applyAlignment="1" applyProtection="1">
      <alignment horizontal="right" vertical="center" wrapText="1"/>
    </xf>
    <xf numFmtId="0" fontId="15" fillId="0" borderId="0" xfId="25" applyFont="1" applyFill="1" applyAlignment="1">
      <alignment horizontal="left" vertical="center"/>
    </xf>
    <xf numFmtId="181" fontId="5" fillId="0" borderId="0" xfId="62" applyNumberFormat="1" applyFont="1" applyFill="1" applyAlignment="1">
      <alignment horizontal="center" vertical="center"/>
    </xf>
    <xf numFmtId="181" fontId="10" fillId="0" borderId="0" xfId="62" applyNumberFormat="1" applyFont="1" applyFill="1" applyAlignment="1">
      <alignment vertical="center"/>
    </xf>
    <xf numFmtId="181" fontId="3" fillId="0" borderId="0" xfId="62" applyNumberFormat="1" applyFont="1" applyFill="1" applyAlignment="1">
      <alignment vertical="center"/>
    </xf>
    <xf numFmtId="181" fontId="0" fillId="0" borderId="0" xfId="62" applyNumberFormat="1" applyFont="1" applyFill="1"/>
    <xf numFmtId="0" fontId="7" fillId="0" borderId="0" xfId="25" applyFont="1" applyFill="1" applyAlignment="1">
      <alignment horizontal="left" vertical="center"/>
    </xf>
    <xf numFmtId="178" fontId="15" fillId="0" borderId="0" xfId="25" applyNumberFormat="1" applyFont="1" applyFill="1" applyAlignment="1">
      <alignment horizontal="left" vertical="center"/>
    </xf>
    <xf numFmtId="181" fontId="5" fillId="0" borderId="0" xfId="81" applyNumberFormat="1" applyFont="1" applyFill="1" applyAlignment="1">
      <alignment horizontal="center" vertical="center" wrapText="1"/>
    </xf>
    <xf numFmtId="181" fontId="5" fillId="0" borderId="0" xfId="81" applyNumberFormat="1" applyFont="1" applyFill="1" applyAlignment="1">
      <alignment horizontal="center" vertical="center"/>
    </xf>
    <xf numFmtId="181" fontId="10" fillId="0" borderId="1" xfId="61" applyNumberFormat="1" applyFont="1" applyFill="1" applyBorder="1" applyAlignment="1">
      <alignment horizontal="left" vertical="center"/>
    </xf>
    <xf numFmtId="0" fontId="10" fillId="0" borderId="1" xfId="65" applyFont="1" applyFill="1" applyBorder="1" applyAlignment="1">
      <alignment horizontal="right" vertical="center"/>
    </xf>
    <xf numFmtId="0" fontId="3" fillId="0" borderId="1" xfId="61" applyFont="1" applyFill="1" applyBorder="1" applyAlignment="1">
      <alignment horizontal="left" vertical="center" indent="2"/>
    </xf>
    <xf numFmtId="0" fontId="3" fillId="0" borderId="1" xfId="65" applyFont="1" applyFill="1" applyBorder="1" applyAlignment="1">
      <alignment horizontal="right" vertical="center"/>
    </xf>
    <xf numFmtId="177" fontId="3" fillId="0" borderId="1" xfId="62" applyNumberFormat="1" applyFont="1" applyFill="1" applyBorder="1" applyAlignment="1" applyProtection="1">
      <alignment horizontal="right" vertical="center" wrapText="1"/>
    </xf>
    <xf numFmtId="177" fontId="4" fillId="0" borderId="1" xfId="62" applyNumberFormat="1" applyFont="1" applyFill="1" applyBorder="1" applyAlignment="1" applyProtection="1">
      <alignment horizontal="right" vertical="center" wrapText="1"/>
    </xf>
    <xf numFmtId="177" fontId="0" fillId="0" borderId="0" xfId="66" applyNumberFormat="1" applyFont="1" applyFill="1"/>
    <xf numFmtId="177" fontId="10" fillId="0" borderId="1" xfId="34" applyNumberFormat="1" applyFont="1" applyFill="1" applyBorder="1" applyAlignment="1">
      <alignment horizontal="right" vertical="center" wrapText="1"/>
    </xf>
    <xf numFmtId="0" fontId="10" fillId="0" borderId="5" xfId="12" applyFont="1" applyFill="1" applyBorder="1" applyAlignment="1">
      <alignment horizontal="left" vertical="center"/>
    </xf>
    <xf numFmtId="178" fontId="3" fillId="0" borderId="1" xfId="45" applyNumberFormat="1" applyFont="1" applyFill="1" applyBorder="1" applyAlignment="1" applyProtection="1">
      <alignment horizontal="left" vertical="center"/>
    </xf>
    <xf numFmtId="181" fontId="3" fillId="0" borderId="0" xfId="62" applyNumberFormat="1" applyFont="1" applyFill="1"/>
    <xf numFmtId="181" fontId="0" fillId="0" borderId="0" xfId="62" applyNumberFormat="1" applyFont="1" applyFill="1" applyAlignment="1">
      <alignment vertical="center"/>
    </xf>
    <xf numFmtId="181" fontId="0" fillId="0" borderId="0" xfId="62" applyNumberFormat="1" applyFont="1" applyFill="1" applyAlignment="1">
      <alignment horizontal="center"/>
    </xf>
    <xf numFmtId="0" fontId="0" fillId="0" borderId="9" xfId="66" applyFont="1" applyFill="1" applyBorder="1" applyAlignment="1">
      <alignment horizontal="right" vertical="center"/>
    </xf>
    <xf numFmtId="0" fontId="11" fillId="0" borderId="0" xfId="0" applyFont="1" applyFill="1" applyAlignment="1">
      <alignment horizontal="center" vertical="center" wrapText="1"/>
    </xf>
    <xf numFmtId="0" fontId="11" fillId="0" borderId="0" xfId="0" applyFont="1" applyFill="1" applyAlignment="1">
      <alignment vertical="center" wrapText="1"/>
    </xf>
    <xf numFmtId="0" fontId="16" fillId="0" borderId="0" xfId="0" applyFont="1" applyFill="1" applyAlignment="1">
      <alignment horizontal="left" vertical="center" wrapText="1"/>
    </xf>
    <xf numFmtId="177" fontId="10" fillId="0" borderId="1" xfId="0" applyNumberFormat="1" applyFont="1" applyFill="1" applyBorder="1" applyAlignment="1">
      <alignment horizontal="right" vertical="center" wrapText="1"/>
    </xf>
    <xf numFmtId="0" fontId="3" fillId="0" borderId="1" xfId="0" applyFont="1" applyFill="1" applyBorder="1" applyAlignment="1">
      <alignment horizontal="left" vertical="center" wrapText="1" indent="2"/>
    </xf>
    <xf numFmtId="0" fontId="3" fillId="2" borderId="1" xfId="0"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17" fillId="2" borderId="1" xfId="0" applyNumberFormat="1" applyFont="1" applyFill="1" applyBorder="1" applyAlignment="1">
      <alignment horizontal="center" vertical="center" wrapText="1"/>
    </xf>
    <xf numFmtId="0" fontId="18" fillId="2" borderId="1" xfId="0" applyNumberFormat="1" applyFont="1" applyFill="1" applyBorder="1" applyAlignment="1">
      <alignment horizontal="center" vertical="center" wrapText="1"/>
    </xf>
    <xf numFmtId="177" fontId="3" fillId="0" borderId="1" xfId="0" applyNumberFormat="1" applyFont="1" applyFill="1" applyBorder="1" applyAlignment="1">
      <alignment horizontal="right" vertical="center" wrapText="1"/>
    </xf>
    <xf numFmtId="0" fontId="3" fillId="2" borderId="1" xfId="0" applyNumberFormat="1" applyFont="1" applyFill="1" applyBorder="1" applyAlignment="1">
      <alignment horizontal="left" vertical="center" wrapText="1"/>
    </xf>
    <xf numFmtId="0" fontId="18" fillId="0" borderId="1" xfId="0" applyFont="1" applyFill="1" applyBorder="1" applyAlignment="1">
      <alignment horizontal="center" vertical="center" wrapText="1"/>
    </xf>
    <xf numFmtId="177" fontId="4" fillId="0" borderId="0" xfId="0" applyNumberFormat="1" applyFont="1" applyFill="1" applyAlignment="1">
      <alignment horizontal="right" vertical="center" wrapText="1"/>
    </xf>
    <xf numFmtId="0" fontId="4" fillId="0" borderId="0" xfId="0" applyFont="1" applyFill="1" applyAlignment="1">
      <alignment horizontal="right" vertical="center" wrapText="1"/>
    </xf>
    <xf numFmtId="0" fontId="11" fillId="0" borderId="0" xfId="0" applyFont="1" applyFill="1" applyAlignment="1">
      <alignment horizontal="center" vertical="center"/>
    </xf>
    <xf numFmtId="0" fontId="3" fillId="0" borderId="0" xfId="62" applyFont="1" applyFill="1" applyAlignment="1">
      <alignment vertical="center"/>
    </xf>
    <xf numFmtId="0" fontId="9" fillId="0" borderId="0" xfId="0" applyFont="1" applyFill="1" applyAlignment="1">
      <alignment horizontal="righ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179" fontId="11" fillId="0" borderId="1" xfId="0" applyNumberFormat="1" applyFont="1" applyFill="1" applyBorder="1" applyAlignment="1">
      <alignment horizontal="right" vertical="center" wrapText="1"/>
    </xf>
    <xf numFmtId="177" fontId="11" fillId="0" borderId="1" xfId="0" applyNumberFormat="1" applyFont="1" applyFill="1" applyBorder="1" applyAlignment="1">
      <alignment horizontal="right" vertical="center" wrapText="1"/>
    </xf>
    <xf numFmtId="182" fontId="11" fillId="0" borderId="1" xfId="0" applyNumberFormat="1" applyFont="1" applyFill="1" applyBorder="1" applyAlignment="1">
      <alignment horizontal="right" vertical="center" wrapText="1"/>
    </xf>
    <xf numFmtId="0" fontId="11" fillId="0" borderId="1" xfId="0" applyFont="1" applyFill="1" applyBorder="1" applyAlignment="1">
      <alignment horizontal="left" vertical="center" wrapText="1" indent="1"/>
    </xf>
    <xf numFmtId="0" fontId="4" fillId="0" borderId="1" xfId="0" applyFont="1" applyFill="1" applyBorder="1" applyAlignment="1">
      <alignment horizontal="left" vertical="center" wrapText="1" indent="4"/>
    </xf>
    <xf numFmtId="177" fontId="4" fillId="0" borderId="1" xfId="0" applyNumberFormat="1" applyFont="1" applyFill="1" applyBorder="1" applyAlignment="1">
      <alignment horizontal="right" vertical="center" wrapText="1"/>
    </xf>
    <xf numFmtId="179" fontId="4" fillId="0" borderId="1" xfId="0" applyNumberFormat="1" applyFont="1" applyFill="1" applyBorder="1" applyAlignment="1">
      <alignment horizontal="right" vertical="center" wrapText="1"/>
    </xf>
    <xf numFmtId="183" fontId="11" fillId="0" borderId="1" xfId="0" applyNumberFormat="1" applyFont="1" applyFill="1" applyBorder="1" applyAlignment="1">
      <alignment horizontal="right" vertical="center" wrapText="1"/>
    </xf>
    <xf numFmtId="177" fontId="10" fillId="0" borderId="1" xfId="62" applyNumberFormat="1" applyFont="1" applyFill="1" applyBorder="1" applyAlignment="1">
      <alignment horizontal="right" vertical="center" wrapText="1"/>
    </xf>
    <xf numFmtId="177" fontId="3" fillId="0" borderId="1" xfId="62" applyNumberFormat="1" applyFont="1" applyFill="1" applyBorder="1" applyAlignment="1">
      <alignment horizontal="right" vertical="center" wrapText="1"/>
    </xf>
    <xf numFmtId="0" fontId="19" fillId="3" borderId="10" xfId="0" applyFont="1" applyFill="1" applyBorder="1" applyAlignment="1">
      <alignment horizontal="left" vertical="center" shrinkToFit="1"/>
    </xf>
    <xf numFmtId="0" fontId="4" fillId="0" borderId="1" xfId="0" applyFont="1" applyFill="1" applyBorder="1" applyAlignment="1">
      <alignment horizontal="left" vertical="center" wrapText="1" indent="2"/>
    </xf>
    <xf numFmtId="179" fontId="4" fillId="0" borderId="0" xfId="0" applyNumberFormat="1" applyFont="1" applyFill="1" applyAlignment="1">
      <alignment horizontal="right" vertical="center" wrapText="1"/>
    </xf>
    <xf numFmtId="0" fontId="7" fillId="0" borderId="0" xfId="69" applyFont="1" applyFill="1" applyBorder="1" applyAlignment="1">
      <alignment horizontal="left" vertical="center"/>
    </xf>
    <xf numFmtId="0" fontId="7" fillId="0" borderId="0" xfId="74" applyFont="1" applyFill="1" applyBorder="1" applyAlignment="1">
      <alignment horizontal="left" vertical="center"/>
    </xf>
    <xf numFmtId="0" fontId="15" fillId="0" borderId="0" xfId="74" applyFont="1" applyFill="1" applyBorder="1" applyAlignment="1">
      <alignment horizontal="left" vertical="center"/>
    </xf>
    <xf numFmtId="181" fontId="7" fillId="0" borderId="0" xfId="69" applyNumberFormat="1" applyFont="1" applyFill="1" applyBorder="1" applyAlignment="1">
      <alignment horizontal="left" vertical="center"/>
    </xf>
    <xf numFmtId="0" fontId="5" fillId="0" borderId="0" xfId="0" applyFont="1" applyFill="1" applyBorder="1" applyAlignment="1" applyProtection="1">
      <alignment horizontal="center" vertical="center" wrapText="1"/>
      <protection locked="0"/>
    </xf>
    <xf numFmtId="0" fontId="20" fillId="0" borderId="0" xfId="0" applyFont="1" applyFill="1" applyBorder="1" applyAlignment="1">
      <alignment horizontal="right" vertical="center"/>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20" fillId="0" borderId="1" xfId="0" applyFont="1" applyFill="1" applyBorder="1" applyAlignment="1">
      <alignment horizontal="right" vertical="center"/>
    </xf>
    <xf numFmtId="0" fontId="21" fillId="0" borderId="1" xfId="0" applyFont="1" applyFill="1" applyBorder="1" applyAlignment="1">
      <alignment horizontal="right" vertical="center"/>
    </xf>
    <xf numFmtId="0" fontId="3" fillId="0" borderId="0" xfId="0" applyFont="1" applyFill="1" applyBorder="1" applyAlignment="1">
      <alignment vertical="center"/>
    </xf>
    <xf numFmtId="0" fontId="0" fillId="0" borderId="0" xfId="0" applyFont="1" applyFill="1" applyBorder="1" applyAlignment="1" applyProtection="1">
      <alignment horizontal="right" vertical="center" wrapText="1"/>
      <protection locked="0"/>
    </xf>
    <xf numFmtId="0" fontId="0" fillId="0" borderId="0" xfId="0" applyFont="1" applyFill="1" applyBorder="1" applyAlignment="1" applyProtection="1">
      <alignment horizontal="right" vertical="center"/>
      <protection locked="0"/>
    </xf>
    <xf numFmtId="0" fontId="12" fillId="0" borderId="1" xfId="0" applyFont="1" applyFill="1" applyBorder="1" applyAlignment="1" applyProtection="1">
      <alignment horizontal="center" vertical="center" wrapText="1"/>
      <protection locked="0"/>
    </xf>
    <xf numFmtId="0" fontId="12" fillId="0" borderId="2" xfId="0" applyFont="1" applyFill="1" applyBorder="1" applyAlignment="1" applyProtection="1">
      <alignment horizontal="center" vertical="center" wrapText="1"/>
      <protection locked="0"/>
    </xf>
    <xf numFmtId="0" fontId="12" fillId="0" borderId="2" xfId="0" applyNumberFormat="1" applyFont="1" applyFill="1" applyBorder="1" applyAlignment="1" applyProtection="1">
      <alignment horizontal="center" vertical="center" wrapText="1"/>
      <protection locked="0"/>
    </xf>
    <xf numFmtId="177" fontId="12" fillId="0" borderId="1" xfId="0" applyNumberFormat="1" applyFont="1" applyFill="1" applyBorder="1" applyAlignment="1" applyProtection="1">
      <alignment vertical="center" wrapText="1"/>
      <protection locked="0"/>
    </xf>
    <xf numFmtId="0" fontId="12" fillId="0" borderId="1" xfId="0" applyFont="1" applyFill="1" applyBorder="1" applyAlignment="1" applyProtection="1">
      <alignment horizontal="left" vertical="center" wrapText="1"/>
      <protection locked="0"/>
    </xf>
    <xf numFmtId="1" fontId="12" fillId="0" borderId="1" xfId="0" applyNumberFormat="1" applyFont="1" applyFill="1" applyBorder="1" applyAlignment="1" applyProtection="1">
      <alignment horizontal="right" vertical="center"/>
      <protection locked="0"/>
    </xf>
    <xf numFmtId="49" fontId="0" fillId="0" borderId="1" xfId="0" applyNumberFormat="1" applyFont="1" applyFill="1" applyBorder="1" applyAlignment="1">
      <alignment horizontal="left" vertical="center" wrapText="1" indent="2"/>
    </xf>
    <xf numFmtId="49" fontId="0" fillId="0" borderId="1" xfId="0" applyNumberFormat="1" applyFont="1" applyFill="1" applyBorder="1" applyAlignment="1" applyProtection="1">
      <alignment horizontal="left" vertical="center" wrapText="1" indent="2"/>
      <protection locked="0"/>
    </xf>
    <xf numFmtId="0" fontId="0" fillId="0" borderId="1" xfId="0" applyFont="1" applyFill="1" applyBorder="1" applyAlignment="1" applyProtection="1">
      <alignment vertical="center" wrapText="1"/>
      <protection locked="0"/>
    </xf>
    <xf numFmtId="49" fontId="0" fillId="0" borderId="1" xfId="0" applyNumberFormat="1" applyFont="1" applyFill="1" applyBorder="1" applyAlignment="1">
      <alignment horizontal="left" vertical="center" wrapText="1" indent="4"/>
    </xf>
    <xf numFmtId="49" fontId="0" fillId="0" borderId="1" xfId="0" applyNumberFormat="1" applyFont="1" applyFill="1" applyBorder="1" applyAlignment="1" applyProtection="1">
      <alignment horizontal="left" vertical="center" wrapText="1" indent="4"/>
      <protection locked="0"/>
    </xf>
    <xf numFmtId="49" fontId="12" fillId="0" borderId="1" xfId="0" applyNumberFormat="1" applyFont="1" applyFill="1" applyBorder="1" applyAlignment="1" applyProtection="1">
      <alignment horizontal="left" vertical="center" wrapText="1" indent="2"/>
      <protection locked="0"/>
    </xf>
    <xf numFmtId="177" fontId="12" fillId="0" borderId="1" xfId="85" applyNumberFormat="1" applyFont="1" applyFill="1" applyBorder="1" applyAlignment="1" applyProtection="1">
      <alignment vertical="center" wrapText="1"/>
      <protection locked="0"/>
    </xf>
    <xf numFmtId="0" fontId="12" fillId="0" borderId="1" xfId="0" applyFont="1" applyFill="1" applyBorder="1" applyAlignment="1">
      <alignment horizontal="left" vertical="center" wrapText="1"/>
    </xf>
    <xf numFmtId="177" fontId="12" fillId="0" borderId="1" xfId="85" applyNumberFormat="1" applyFont="1" applyFill="1" applyBorder="1" applyAlignment="1" applyProtection="1">
      <alignment vertical="center" wrapText="1"/>
    </xf>
    <xf numFmtId="49" fontId="12" fillId="0" borderId="1" xfId="0" applyNumberFormat="1" applyFont="1" applyFill="1" applyBorder="1" applyAlignment="1">
      <alignment horizontal="left" vertical="center" wrapText="1" indent="2"/>
    </xf>
    <xf numFmtId="177" fontId="0" fillId="0" borderId="1" xfId="0" applyNumberFormat="1" applyFont="1" applyFill="1" applyBorder="1" applyAlignment="1">
      <alignment vertical="center" wrapText="1"/>
    </xf>
    <xf numFmtId="49" fontId="0" fillId="0" borderId="1" xfId="0" applyNumberFormat="1" applyFont="1" applyFill="1" applyBorder="1" applyAlignment="1">
      <alignment horizontal="left" vertical="center" wrapText="1"/>
    </xf>
    <xf numFmtId="0" fontId="7" fillId="0" borderId="0" xfId="13" applyFont="1" applyFill="1" applyBorder="1" applyAlignment="1">
      <alignment horizontal="left" vertical="center"/>
    </xf>
    <xf numFmtId="0" fontId="5" fillId="0" borderId="0" xfId="13" applyFont="1" applyFill="1" applyBorder="1" applyAlignment="1">
      <alignment horizontal="center" vertical="center"/>
    </xf>
    <xf numFmtId="0" fontId="0" fillId="0" borderId="0" xfId="13" applyFont="1" applyFill="1" applyBorder="1" applyAlignment="1">
      <alignment horizontal="right" vertical="center"/>
    </xf>
    <xf numFmtId="0" fontId="22" fillId="0" borderId="0" xfId="13" applyFont="1" applyFill="1" applyAlignment="1"/>
    <xf numFmtId="0" fontId="23" fillId="0" borderId="0" xfId="13" applyFont="1" applyFill="1" applyBorder="1" applyAlignment="1"/>
    <xf numFmtId="0" fontId="22" fillId="0" borderId="0" xfId="13" applyFont="1" applyFill="1" applyBorder="1" applyAlignment="1"/>
    <xf numFmtId="0" fontId="4" fillId="0" borderId="0" xfId="0" applyFont="1" applyFill="1" applyBorder="1" applyAlignment="1" applyProtection="1"/>
    <xf numFmtId="0" fontId="8" fillId="0" borderId="0" xfId="64" applyFont="1" applyFill="1" applyBorder="1" applyAlignment="1">
      <alignment horizontal="center" vertical="center" wrapText="1"/>
    </xf>
    <xf numFmtId="0" fontId="12" fillId="0" borderId="0" xfId="13" applyFont="1" applyFill="1" applyBorder="1" applyAlignment="1">
      <alignment horizontal="right" vertical="center"/>
    </xf>
    <xf numFmtId="183" fontId="0" fillId="0" borderId="0" xfId="13" applyNumberFormat="1" applyFont="1" applyFill="1" applyBorder="1" applyAlignment="1">
      <alignment horizontal="right" vertical="center"/>
    </xf>
    <xf numFmtId="0" fontId="10" fillId="0" borderId="2" xfId="62" applyFont="1" applyFill="1" applyBorder="1" applyAlignment="1">
      <alignment horizontal="center" vertical="center"/>
    </xf>
    <xf numFmtId="0" fontId="11" fillId="0" borderId="1" xfId="64" applyFont="1" applyFill="1" applyBorder="1" applyAlignment="1">
      <alignment horizontal="center" vertical="center" wrapText="1"/>
    </xf>
    <xf numFmtId="0" fontId="22" fillId="0" borderId="0" xfId="13" applyFont="1" applyFill="1" applyBorder="1" applyAlignment="1">
      <alignment horizontal="left" vertical="center"/>
    </xf>
    <xf numFmtId="187" fontId="10" fillId="0" borderId="1" xfId="13" applyNumberFormat="1" applyFont="1" applyFill="1" applyBorder="1" applyAlignment="1" applyProtection="1">
      <alignment horizontal="center" vertical="center"/>
    </xf>
    <xf numFmtId="187" fontId="10" fillId="0" borderId="1" xfId="13" applyNumberFormat="1" applyFont="1" applyFill="1" applyBorder="1" applyAlignment="1">
      <alignment horizontal="right" vertical="center" wrapText="1"/>
    </xf>
    <xf numFmtId="49" fontId="10" fillId="0" borderId="1" xfId="13" applyNumberFormat="1" applyFont="1" applyFill="1" applyBorder="1" applyAlignment="1" applyProtection="1">
      <alignment vertical="center"/>
    </xf>
    <xf numFmtId="177" fontId="10" fillId="0" borderId="1" xfId="13" applyNumberFormat="1" applyFont="1" applyFill="1" applyBorder="1" applyAlignment="1" applyProtection="1">
      <alignment horizontal="right" vertical="center" wrapText="1"/>
    </xf>
    <xf numFmtId="49" fontId="3" fillId="0" borderId="1" xfId="13" applyNumberFormat="1" applyFont="1" applyFill="1" applyBorder="1" applyAlignment="1" applyProtection="1">
      <alignment vertical="center"/>
    </xf>
    <xf numFmtId="3" fontId="3" fillId="0" borderId="1" xfId="0" applyNumberFormat="1" applyFont="1" applyFill="1" applyBorder="1" applyAlignment="1">
      <alignment horizontal="right" vertical="center"/>
    </xf>
    <xf numFmtId="0" fontId="3" fillId="0" borderId="11" xfId="0" applyNumberFormat="1" applyFont="1" applyFill="1" applyBorder="1" applyAlignment="1">
      <alignment horizontal="left" vertical="center" indent="4"/>
    </xf>
    <xf numFmtId="0" fontId="3" fillId="0" borderId="12" xfId="0" applyNumberFormat="1" applyFont="1" applyFill="1" applyBorder="1" applyAlignment="1">
      <alignment horizontal="left" vertical="center" indent="4"/>
    </xf>
    <xf numFmtId="0" fontId="3" fillId="0" borderId="1" xfId="0" applyNumberFormat="1" applyFont="1" applyFill="1" applyBorder="1" applyAlignment="1">
      <alignment horizontal="left" vertical="center" indent="4"/>
    </xf>
    <xf numFmtId="0" fontId="3" fillId="0" borderId="1" xfId="0" applyNumberFormat="1" applyFont="1" applyFill="1" applyBorder="1" applyAlignment="1">
      <alignment horizontal="left" vertical="center" indent="2"/>
    </xf>
    <xf numFmtId="0" fontId="3" fillId="0" borderId="13" xfId="0" applyNumberFormat="1" applyFont="1" applyFill="1" applyBorder="1" applyAlignment="1">
      <alignment horizontal="left" vertical="center" indent="2"/>
    </xf>
    <xf numFmtId="0" fontId="1" fillId="0" borderId="0" xfId="0" applyFont="1" applyFill="1" applyBorder="1" applyAlignment="1" applyProtection="1">
      <alignment horizontal="left" vertical="center"/>
    </xf>
    <xf numFmtId="0" fontId="8" fillId="0" borderId="0" xfId="0" applyFont="1" applyFill="1" applyBorder="1" applyAlignment="1" applyProtection="1">
      <alignment horizontal="center" vertical="center"/>
    </xf>
    <xf numFmtId="0" fontId="9" fillId="0" borderId="0" xfId="0" applyFont="1" applyFill="1" applyBorder="1" applyAlignment="1" applyProtection="1">
      <alignment horizontal="right" vertical="center"/>
    </xf>
    <xf numFmtId="0" fontId="4" fillId="0" borderId="0" xfId="0" applyFont="1" applyFill="1" applyBorder="1" applyAlignment="1" applyProtection="1">
      <alignment horizontal="left" vertical="center"/>
    </xf>
    <xf numFmtId="0" fontId="11" fillId="0" borderId="0" xfId="0" applyFont="1" applyFill="1" applyBorder="1" applyAlignment="1" applyProtection="1">
      <alignment horizontal="center" vertical="center"/>
    </xf>
    <xf numFmtId="0" fontId="10" fillId="0" borderId="0" xfId="13" applyFont="1" applyFill="1" applyBorder="1" applyAlignment="1">
      <alignment horizontal="center" vertical="center" wrapText="1"/>
    </xf>
    <xf numFmtId="0" fontId="10" fillId="0" borderId="0" xfId="13" applyFont="1" applyFill="1" applyBorder="1" applyAlignment="1">
      <alignment horizontal="center" vertical="center"/>
    </xf>
    <xf numFmtId="0" fontId="3" fillId="0" borderId="0" xfId="13" applyFont="1" applyFill="1" applyBorder="1" applyAlignment="1">
      <alignment horizontal="left" vertical="center"/>
    </xf>
    <xf numFmtId="0" fontId="4" fillId="0" borderId="0" xfId="0" applyFont="1" applyFill="1" applyBorder="1" applyAlignment="1" applyProtection="1">
      <alignment horizontal="right" vertical="center"/>
    </xf>
    <xf numFmtId="0" fontId="0" fillId="0" borderId="0" xfId="0" applyFont="1" applyFill="1" applyBorder="1" applyAlignment="1">
      <alignment vertical="center"/>
    </xf>
    <xf numFmtId="0" fontId="3" fillId="0" borderId="0" xfId="13" applyFont="1" applyFill="1" applyBorder="1" applyAlignment="1">
      <alignment vertical="center"/>
    </xf>
    <xf numFmtId="0" fontId="7" fillId="0" borderId="1" xfId="13" applyFont="1" applyFill="1" applyBorder="1" applyAlignment="1">
      <alignment horizontal="left" vertical="center"/>
    </xf>
    <xf numFmtId="0" fontId="5" fillId="0" borderId="1" xfId="13" applyFont="1" applyFill="1" applyBorder="1" applyAlignment="1">
      <alignment horizontal="center" vertical="center"/>
    </xf>
    <xf numFmtId="0" fontId="0" fillId="0" borderId="1" xfId="13" applyFont="1" applyFill="1" applyBorder="1" applyAlignment="1">
      <alignment horizontal="right" vertical="center"/>
    </xf>
    <xf numFmtId="0" fontId="23" fillId="0" borderId="1" xfId="13" applyFont="1" applyFill="1" applyBorder="1" applyAlignment="1"/>
    <xf numFmtId="0" fontId="22" fillId="0" borderId="1" xfId="13" applyFont="1" applyFill="1" applyBorder="1" applyAlignment="1"/>
    <xf numFmtId="0" fontId="4" fillId="0" borderId="1" xfId="0" applyFont="1" applyFill="1" applyBorder="1" applyAlignment="1" applyProtection="1"/>
    <xf numFmtId="0" fontId="8" fillId="0" borderId="1" xfId="64" applyFont="1" applyFill="1" applyBorder="1" applyAlignment="1">
      <alignment horizontal="center" vertical="center" wrapText="1"/>
    </xf>
    <xf numFmtId="0" fontId="12" fillId="0" borderId="1" xfId="13" applyFont="1" applyFill="1" applyBorder="1" applyAlignment="1">
      <alignment horizontal="right" vertical="center"/>
    </xf>
    <xf numFmtId="183" fontId="0" fillId="0" borderId="1" xfId="13" applyNumberFormat="1" applyFont="1" applyFill="1" applyBorder="1" applyAlignment="1">
      <alignment horizontal="right" vertical="center"/>
    </xf>
    <xf numFmtId="0" fontId="22" fillId="0" borderId="1" xfId="13" applyFont="1" applyFill="1" applyBorder="1" applyAlignment="1">
      <alignment horizontal="left" vertical="center"/>
    </xf>
    <xf numFmtId="0" fontId="1" fillId="0" borderId="1" xfId="0" applyFont="1" applyFill="1" applyBorder="1" applyAlignment="1" applyProtection="1">
      <alignment horizontal="left" vertical="center"/>
    </xf>
    <xf numFmtId="0" fontId="8" fillId="0" borderId="1" xfId="0" applyFont="1" applyFill="1" applyBorder="1" applyAlignment="1" applyProtection="1">
      <alignment horizontal="center" vertical="center"/>
    </xf>
    <xf numFmtId="0" fontId="9" fillId="0" borderId="1" xfId="0" applyFont="1" applyFill="1" applyBorder="1" applyAlignment="1" applyProtection="1">
      <alignment horizontal="right" vertical="center"/>
    </xf>
    <xf numFmtId="0" fontId="4" fillId="0" borderId="1" xfId="0" applyFont="1" applyFill="1" applyBorder="1" applyAlignment="1" applyProtection="1">
      <alignment horizontal="left" vertical="center"/>
    </xf>
    <xf numFmtId="0" fontId="11" fillId="0" borderId="1" xfId="0" applyFont="1" applyFill="1" applyBorder="1" applyAlignment="1" applyProtection="1">
      <alignment horizontal="center" vertical="center"/>
    </xf>
    <xf numFmtId="0" fontId="10" fillId="0" borderId="1" xfId="13" applyFont="1" applyFill="1" applyBorder="1" applyAlignment="1">
      <alignment horizontal="center" vertical="center" wrapText="1"/>
    </xf>
    <xf numFmtId="0" fontId="10" fillId="0" borderId="1" xfId="13" applyFont="1" applyFill="1" applyBorder="1" applyAlignment="1">
      <alignment horizontal="center" vertical="center"/>
    </xf>
    <xf numFmtId="0" fontId="3" fillId="0" borderId="1" xfId="13" applyFont="1" applyFill="1" applyBorder="1" applyAlignment="1">
      <alignment horizontal="left" vertical="center"/>
    </xf>
    <xf numFmtId="0" fontId="4" fillId="0" borderId="1" xfId="0" applyFont="1" applyFill="1" applyBorder="1" applyAlignment="1" applyProtection="1">
      <alignment horizontal="right" vertical="center"/>
    </xf>
    <xf numFmtId="0" fontId="0" fillId="0" borderId="1" xfId="0" applyFont="1" applyFill="1" applyBorder="1" applyAlignment="1">
      <alignment vertical="center"/>
    </xf>
    <xf numFmtId="0" fontId="3" fillId="0" borderId="1" xfId="13" applyFont="1" applyFill="1" applyBorder="1" applyAlignment="1">
      <alignment vertical="center"/>
    </xf>
    <xf numFmtId="0" fontId="15" fillId="0" borderId="0" xfId="68" applyFont="1" applyFill="1" applyAlignment="1">
      <alignment horizontal="left" vertical="center"/>
    </xf>
    <xf numFmtId="0" fontId="5" fillId="0" borderId="0" xfId="68" applyFont="1" applyFill="1" applyAlignment="1">
      <alignment horizontal="center" vertical="center"/>
    </xf>
    <xf numFmtId="0" fontId="0" fillId="0" borderId="0" xfId="68" applyFont="1" applyFill="1" applyAlignment="1">
      <alignment horizontal="right" vertical="center"/>
    </xf>
    <xf numFmtId="0" fontId="10" fillId="0" borderId="0" xfId="68" applyFont="1" applyFill="1"/>
    <xf numFmtId="0" fontId="3" fillId="0" borderId="0" xfId="68" applyFont="1" applyFill="1"/>
    <xf numFmtId="0" fontId="3" fillId="0" borderId="0" xfId="68" applyFont="1" applyFill="1" applyBorder="1" applyAlignment="1"/>
    <xf numFmtId="0" fontId="0" fillId="0" borderId="0" xfId="68" applyFont="1" applyFill="1"/>
    <xf numFmtId="0" fontId="7" fillId="0" borderId="0" xfId="68" applyFont="1" applyFill="1" applyAlignment="1">
      <alignment horizontal="left" vertical="center"/>
    </xf>
    <xf numFmtId="0" fontId="5" fillId="0" borderId="0" xfId="68" applyNumberFormat="1" applyFont="1" applyFill="1" applyAlignment="1" applyProtection="1">
      <alignment horizontal="center" vertical="center" wrapText="1"/>
    </xf>
    <xf numFmtId="0" fontId="5" fillId="0" borderId="0" xfId="68" applyNumberFormat="1" applyFont="1" applyFill="1" applyAlignment="1" applyProtection="1">
      <alignment horizontal="center" vertical="center"/>
    </xf>
    <xf numFmtId="0" fontId="10" fillId="0" borderId="2" xfId="68" applyNumberFormat="1" applyFont="1" applyFill="1" applyBorder="1" applyAlignment="1" applyProtection="1">
      <alignment horizontal="center" vertical="center"/>
    </xf>
    <xf numFmtId="0" fontId="10" fillId="0" borderId="8" xfId="68" applyNumberFormat="1" applyFont="1" applyFill="1" applyBorder="1" applyAlignment="1" applyProtection="1">
      <alignment horizontal="center" vertical="center"/>
    </xf>
    <xf numFmtId="0" fontId="10" fillId="0" borderId="14" xfId="68" applyNumberFormat="1" applyFont="1" applyFill="1" applyBorder="1" applyAlignment="1" applyProtection="1">
      <alignment horizontal="center" vertical="center"/>
    </xf>
    <xf numFmtId="0" fontId="10" fillId="0" borderId="1" xfId="67" applyNumberFormat="1" applyFont="1" applyFill="1" applyBorder="1" applyAlignment="1" applyProtection="1">
      <alignment horizontal="left" vertical="center"/>
    </xf>
    <xf numFmtId="0" fontId="3" fillId="0" borderId="1" xfId="67" applyNumberFormat="1" applyFont="1" applyFill="1" applyBorder="1" applyAlignment="1" applyProtection="1">
      <alignment horizontal="left" vertical="center" indent="1"/>
    </xf>
    <xf numFmtId="0" fontId="3" fillId="0" borderId="1" xfId="67" applyNumberFormat="1" applyFont="1" applyFill="1" applyBorder="1" applyAlignment="1" applyProtection="1">
      <alignment horizontal="left" vertical="center" indent="2"/>
    </xf>
    <xf numFmtId="0" fontId="3" fillId="0" borderId="1" xfId="0" applyNumberFormat="1" applyFont="1" applyFill="1" applyBorder="1" applyAlignment="1" applyProtection="1">
      <alignment horizontal="left" vertical="center" indent="1"/>
    </xf>
    <xf numFmtId="186" fontId="10" fillId="0" borderId="1" xfId="25" applyNumberFormat="1" applyFont="1" applyFill="1" applyBorder="1" applyAlignment="1">
      <alignment horizontal="right" vertical="center" wrapText="1"/>
    </xf>
    <xf numFmtId="186" fontId="3" fillId="0" borderId="1" xfId="25" applyNumberFormat="1" applyFont="1" applyFill="1" applyBorder="1" applyAlignment="1">
      <alignment horizontal="right" vertical="center" wrapText="1"/>
    </xf>
    <xf numFmtId="0" fontId="3" fillId="0" borderId="0" xfId="0" applyNumberFormat="1" applyFont="1" applyFill="1" applyBorder="1" applyAlignment="1" applyProtection="1">
      <alignment horizontal="left" vertical="center" indent="1"/>
    </xf>
    <xf numFmtId="186" fontId="3" fillId="0" borderId="0" xfId="25" applyNumberFormat="1" applyFont="1" applyFill="1" applyBorder="1" applyAlignment="1">
      <alignment horizontal="right" vertical="center" wrapText="1"/>
    </xf>
    <xf numFmtId="0" fontId="3" fillId="0" borderId="0" xfId="0" applyNumberFormat="1" applyFont="1" applyFill="1" applyBorder="1" applyAlignment="1" applyProtection="1">
      <alignment horizontal="left" vertical="center" indent="2"/>
    </xf>
    <xf numFmtId="186" fontId="3" fillId="0" borderId="1" xfId="73" applyNumberFormat="1" applyFont="1" applyFill="1" applyBorder="1" applyAlignment="1">
      <alignment horizontal="right" vertical="center" wrapText="1"/>
    </xf>
    <xf numFmtId="0" fontId="3" fillId="0" borderId="1" xfId="68" applyFont="1" applyFill="1" applyBorder="1"/>
    <xf numFmtId="0" fontId="0" fillId="0" borderId="1" xfId="68" applyFont="1" applyFill="1" applyBorder="1"/>
    <xf numFmtId="1" fontId="10" fillId="0" borderId="0" xfId="67" applyNumberFormat="1" applyFont="1" applyFill="1" applyBorder="1" applyAlignment="1" applyProtection="1">
      <alignment horizontal="right" vertical="center"/>
    </xf>
    <xf numFmtId="0" fontId="5" fillId="0" borderId="0" xfId="0" applyFont="1" applyFill="1" applyBorder="1" applyAlignment="1">
      <alignment horizontal="center" vertical="center"/>
    </xf>
    <xf numFmtId="0" fontId="0" fillId="0" borderId="0" xfId="0" applyFont="1" applyFill="1" applyBorder="1" applyAlignment="1">
      <alignment horizontal="right" vertical="center"/>
    </xf>
    <xf numFmtId="0" fontId="7" fillId="0" borderId="0" xfId="13" applyFont="1" applyFill="1" applyBorder="1" applyAlignment="1">
      <alignment horizontal="left" vertical="center" shrinkToFit="1"/>
    </xf>
    <xf numFmtId="183" fontId="5" fillId="0" borderId="0" xfId="13" applyNumberFormat="1" applyFont="1" applyFill="1" applyBorder="1" applyAlignment="1">
      <alignment horizontal="center" vertical="center" wrapText="1" shrinkToFit="1"/>
    </xf>
    <xf numFmtId="183" fontId="5" fillId="0" borderId="0" xfId="13" applyNumberFormat="1" applyFont="1" applyFill="1" applyBorder="1" applyAlignment="1">
      <alignment horizontal="center" vertical="center" shrinkToFit="1"/>
    </xf>
    <xf numFmtId="183" fontId="12" fillId="0" borderId="0" xfId="13" applyNumberFormat="1" applyFont="1" applyFill="1" applyBorder="1" applyAlignment="1">
      <alignment horizontal="right" vertical="center" shrinkToFit="1"/>
    </xf>
    <xf numFmtId="0" fontId="10" fillId="0" borderId="1" xfId="70" applyFont="1" applyFill="1" applyBorder="1" applyAlignment="1">
      <alignment horizontal="center" vertical="center"/>
    </xf>
    <xf numFmtId="49" fontId="9" fillId="4" borderId="15" xfId="0" applyNumberFormat="1" applyFont="1" applyFill="1" applyBorder="1" applyAlignment="1">
      <alignment horizontal="left" vertical="center"/>
    </xf>
    <xf numFmtId="177" fontId="9" fillId="4" borderId="15" xfId="0" applyNumberFormat="1" applyFont="1" applyFill="1" applyBorder="1" applyAlignment="1">
      <alignment horizontal="right" vertical="center"/>
    </xf>
    <xf numFmtId="49" fontId="9" fillId="5" borderId="15" xfId="0" applyNumberFormat="1" applyFont="1" applyFill="1" applyBorder="1" applyAlignment="1">
      <alignment horizontal="left" vertical="center"/>
    </xf>
    <xf numFmtId="49" fontId="9" fillId="2" borderId="15" xfId="0" applyNumberFormat="1" applyFont="1" applyFill="1" applyBorder="1" applyAlignment="1">
      <alignment horizontal="left" vertical="center"/>
    </xf>
    <xf numFmtId="49" fontId="9" fillId="2" borderId="16" xfId="0" applyNumberFormat="1" applyFont="1" applyFill="1" applyBorder="1" applyAlignment="1">
      <alignment horizontal="left" vertical="center"/>
    </xf>
    <xf numFmtId="49" fontId="9" fillId="5" borderId="16" xfId="0" applyNumberFormat="1" applyFont="1" applyFill="1" applyBorder="1" applyAlignment="1">
      <alignment horizontal="left" vertical="center"/>
    </xf>
    <xf numFmtId="49" fontId="9" fillId="4" borderId="16" xfId="0" applyNumberFormat="1" applyFont="1" applyFill="1" applyBorder="1" applyAlignment="1">
      <alignment horizontal="left" vertical="center"/>
    </xf>
    <xf numFmtId="4" fontId="9" fillId="4" borderId="15" xfId="0" applyNumberFormat="1" applyFont="1" applyFill="1" applyBorder="1" applyAlignment="1">
      <alignment horizontal="right" vertical="center"/>
    </xf>
    <xf numFmtId="0" fontId="4" fillId="2" borderId="6" xfId="0" applyFont="1" applyFill="1" applyBorder="1" applyAlignment="1">
      <alignment vertical="center"/>
    </xf>
    <xf numFmtId="49" fontId="13" fillId="2" borderId="16" xfId="0" applyNumberFormat="1" applyFont="1" applyFill="1" applyBorder="1" applyAlignment="1">
      <alignment horizontal="left" vertical="center"/>
    </xf>
    <xf numFmtId="3" fontId="9" fillId="2" borderId="15" xfId="0" applyNumberFormat="1" applyFont="1" applyFill="1" applyBorder="1" applyAlignment="1">
      <alignment horizontal="right" vertical="center"/>
    </xf>
    <xf numFmtId="0" fontId="9" fillId="2" borderId="0" xfId="0" applyFont="1" applyFill="1" applyBorder="1" applyAlignment="1"/>
    <xf numFmtId="0" fontId="5" fillId="0" borderId="0" xfId="62" applyFont="1" applyFill="1" applyAlignment="1">
      <alignment horizontal="center" vertical="center"/>
    </xf>
    <xf numFmtId="0" fontId="0" fillId="0" borderId="0" xfId="62" applyFont="1" applyFill="1" applyAlignment="1">
      <alignment horizontal="right" vertical="center"/>
    </xf>
    <xf numFmtId="0" fontId="10" fillId="0" borderId="0" xfId="62" applyFont="1" applyFill="1" applyAlignment="1">
      <alignment vertical="center"/>
    </xf>
    <xf numFmtId="0" fontId="0" fillId="0" borderId="0" xfId="75" applyFont="1" applyFill="1" applyAlignment="1"/>
    <xf numFmtId="0" fontId="0" fillId="0" borderId="0" xfId="62" applyFont="1" applyFill="1"/>
    <xf numFmtId="0" fontId="5" fillId="0" borderId="0" xfId="62" applyFont="1" applyFill="1" applyAlignment="1">
      <alignment horizontal="center" vertical="center" wrapText="1"/>
    </xf>
    <xf numFmtId="0" fontId="0" fillId="0" borderId="0" xfId="66" applyNumberFormat="1" applyFont="1" applyFill="1" applyAlignment="1" applyProtection="1">
      <alignment horizontal="right" vertical="center"/>
    </xf>
    <xf numFmtId="0" fontId="0" fillId="0" borderId="0" xfId="62" applyFont="1" applyFill="1" applyAlignment="1" applyProtection="1">
      <alignment horizontal="right" vertical="center"/>
      <protection locked="0"/>
    </xf>
    <xf numFmtId="0" fontId="10" fillId="0" borderId="0" xfId="62" applyFont="1" applyFill="1" applyAlignment="1" applyProtection="1">
      <alignment vertical="center"/>
      <protection locked="0"/>
    </xf>
    <xf numFmtId="0" fontId="10" fillId="0" borderId="1" xfId="62" applyFont="1" applyFill="1" applyBorder="1" applyAlignment="1">
      <alignment vertical="center"/>
    </xf>
    <xf numFmtId="0" fontId="3" fillId="0" borderId="1" xfId="76" applyFont="1" applyFill="1" applyBorder="1" applyAlignment="1">
      <alignment horizontal="left" vertical="center" indent="1"/>
    </xf>
    <xf numFmtId="0" fontId="3" fillId="0" borderId="1" xfId="76" applyFont="1" applyFill="1" applyBorder="1" applyAlignment="1">
      <alignment horizontal="right" vertical="center" wrapText="1"/>
    </xf>
    <xf numFmtId="0" fontId="3" fillId="0" borderId="1" xfId="76" applyFont="1" applyFill="1" applyBorder="1" applyAlignment="1">
      <alignment vertical="center"/>
    </xf>
    <xf numFmtId="0" fontId="12" fillId="0" borderId="8" xfId="25" applyFont="1" applyFill="1" applyBorder="1" applyAlignment="1">
      <alignment horizontal="left"/>
    </xf>
    <xf numFmtId="0" fontId="12" fillId="0" borderId="0" xfId="25" applyFont="1" applyFill="1" applyBorder="1" applyAlignment="1">
      <alignment horizontal="left"/>
    </xf>
    <xf numFmtId="177" fontId="0" fillId="0" borderId="0" xfId="62" applyNumberFormat="1" applyFont="1" applyFill="1"/>
    <xf numFmtId="0" fontId="15" fillId="0" borderId="0" xfId="66" applyFont="1" applyFill="1" applyAlignment="1">
      <alignment horizontal="left" vertical="center"/>
    </xf>
    <xf numFmtId="0" fontId="7" fillId="0" borderId="0" xfId="66" applyFont="1" applyFill="1" applyAlignment="1">
      <alignment horizontal="left" vertical="center"/>
    </xf>
    <xf numFmtId="0" fontId="5" fillId="0" borderId="0" xfId="66" applyNumberFormat="1" applyFont="1" applyFill="1" applyAlignment="1" applyProtection="1">
      <alignment horizontal="center" vertical="center" wrapText="1"/>
    </xf>
    <xf numFmtId="0" fontId="5" fillId="0" borderId="0" xfId="66" applyNumberFormat="1" applyFont="1" applyFill="1" applyAlignment="1" applyProtection="1">
      <alignment horizontal="center" vertical="center"/>
    </xf>
    <xf numFmtId="0" fontId="0" fillId="0" borderId="9" xfId="66" applyNumberFormat="1" applyFont="1" applyFill="1" applyBorder="1" applyAlignment="1" applyProtection="1">
      <alignment horizontal="right" vertical="center"/>
    </xf>
    <xf numFmtId="0" fontId="10" fillId="0" borderId="1" xfId="0" applyNumberFormat="1" applyFont="1" applyFill="1" applyBorder="1" applyAlignment="1" applyProtection="1">
      <alignment horizontal="left" vertical="center"/>
    </xf>
    <xf numFmtId="178" fontId="10" fillId="0" borderId="1" xfId="0" applyNumberFormat="1" applyFont="1" applyFill="1" applyBorder="1" applyAlignment="1" applyProtection="1">
      <alignment horizontal="left" vertical="center"/>
    </xf>
    <xf numFmtId="0" fontId="19" fillId="0" borderId="0" xfId="66" applyFont="1" applyFill="1"/>
    <xf numFmtId="186" fontId="10" fillId="0" borderId="1" xfId="72" applyNumberFormat="1" applyFont="1" applyFill="1" applyBorder="1" applyAlignment="1">
      <alignment horizontal="right" vertical="center" wrapText="1"/>
    </xf>
    <xf numFmtId="0" fontId="3" fillId="0" borderId="0" xfId="66" applyFont="1" applyFill="1" applyBorder="1"/>
    <xf numFmtId="178" fontId="3" fillId="0" borderId="1" xfId="0" applyNumberFormat="1" applyFont="1" applyFill="1" applyBorder="1" applyAlignment="1" applyProtection="1">
      <alignment horizontal="center" vertical="center"/>
    </xf>
    <xf numFmtId="0" fontId="0" fillId="0" borderId="1" xfId="66" applyFont="1" applyFill="1" applyBorder="1"/>
    <xf numFmtId="4" fontId="24" fillId="0" borderId="11" xfId="0" applyNumberFormat="1" applyFont="1" applyFill="1" applyBorder="1" applyAlignment="1">
      <alignment horizontal="right" vertical="center"/>
    </xf>
    <xf numFmtId="186" fontId="0" fillId="0" borderId="0" xfId="66" applyNumberFormat="1" applyFont="1" applyFill="1"/>
    <xf numFmtId="0" fontId="3" fillId="0" borderId="0" xfId="62" applyFont="1" applyFill="1"/>
    <xf numFmtId="0" fontId="5" fillId="0" borderId="0" xfId="62" applyFont="1" applyFill="1" applyAlignment="1" applyProtection="1">
      <alignment horizontal="center" vertical="center" wrapText="1"/>
      <protection locked="0"/>
    </xf>
    <xf numFmtId="0" fontId="5" fillId="0" borderId="0" xfId="62" applyFont="1" applyFill="1" applyAlignment="1" applyProtection="1">
      <alignment horizontal="center" vertical="center"/>
      <protection locked="0"/>
    </xf>
    <xf numFmtId="0" fontId="10" fillId="0" borderId="3" xfId="62" applyFont="1" applyFill="1" applyBorder="1" applyAlignment="1">
      <alignment horizontal="center" vertical="center"/>
    </xf>
    <xf numFmtId="0" fontId="10" fillId="0" borderId="1" xfId="62" applyFont="1" applyFill="1" applyBorder="1" applyAlignment="1">
      <alignment horizontal="center" vertical="center" wrapText="1"/>
    </xf>
    <xf numFmtId="0" fontId="3" fillId="0" borderId="1" xfId="62" applyFont="1" applyFill="1" applyBorder="1" applyAlignment="1" applyProtection="1">
      <alignment vertical="center"/>
      <protection locked="0"/>
    </xf>
    <xf numFmtId="177" fontId="3" fillId="0" borderId="1" xfId="62" applyNumberFormat="1" applyFont="1" applyFill="1" applyBorder="1" applyAlignment="1">
      <alignment vertical="center"/>
    </xf>
    <xf numFmtId="177" fontId="3" fillId="2" borderId="1" xfId="62" applyNumberFormat="1" applyFont="1" applyFill="1" applyBorder="1" applyAlignment="1">
      <alignment horizontal="right" vertical="center" wrapText="1"/>
    </xf>
    <xf numFmtId="177" fontId="3" fillId="0" borderId="1" xfId="62" applyNumberFormat="1" applyFont="1" applyFill="1" applyBorder="1" applyAlignment="1" applyProtection="1">
      <alignment vertical="center"/>
      <protection locked="0"/>
    </xf>
    <xf numFmtId="0" fontId="3" fillId="0" borderId="1" xfId="48" applyNumberFormat="1" applyFont="1" applyFill="1" applyBorder="1" applyAlignment="1" applyProtection="1">
      <alignment vertical="center"/>
    </xf>
    <xf numFmtId="0" fontId="3" fillId="0" borderId="1" xfId="62" applyFont="1" applyFill="1" applyBorder="1" applyAlignment="1">
      <alignment vertical="center"/>
    </xf>
    <xf numFmtId="0" fontId="3" fillId="0" borderId="0" xfId="75" applyFont="1" applyFill="1" applyAlignment="1"/>
    <xf numFmtId="0" fontId="3" fillId="0" borderId="0" xfId="62" applyFont="1" applyFill="1" applyAlignment="1" applyProtection="1">
      <alignment vertical="center"/>
      <protection locked="0"/>
    </xf>
    <xf numFmtId="0" fontId="3" fillId="0" borderId="0" xfId="62" applyFont="1" applyFill="1" applyAlignment="1">
      <alignment horizontal="left" vertical="top" wrapText="1"/>
    </xf>
    <xf numFmtId="0" fontId="25" fillId="0" borderId="0" xfId="0" applyFont="1" applyAlignment="1">
      <alignment horizontal="center" vertical="center"/>
    </xf>
    <xf numFmtId="0" fontId="26" fillId="0" borderId="0" xfId="0" applyFont="1" applyAlignment="1">
      <alignment horizontal="center" vertical="center"/>
    </xf>
    <xf numFmtId="0" fontId="25" fillId="0" borderId="1" xfId="0" applyFont="1" applyBorder="1" applyAlignment="1">
      <alignment horizontal="center" vertical="center"/>
    </xf>
    <xf numFmtId="0" fontId="25" fillId="0" borderId="1" xfId="0" applyFont="1" applyBorder="1" applyAlignment="1">
      <alignment horizontal="center" vertical="center" wrapText="1"/>
    </xf>
    <xf numFmtId="0" fontId="27" fillId="0" borderId="2" xfId="0" applyFont="1" applyBorder="1" applyAlignment="1">
      <alignment horizontal="center" vertical="center"/>
    </xf>
    <xf numFmtId="0" fontId="26" fillId="0" borderId="1" xfId="0" applyFont="1" applyBorder="1" applyAlignment="1">
      <alignment horizontal="center" vertical="center"/>
    </xf>
    <xf numFmtId="0" fontId="27" fillId="0" borderId="4" xfId="0" applyFont="1" applyBorder="1" applyAlignment="1">
      <alignment horizontal="center" vertical="center"/>
    </xf>
    <xf numFmtId="0" fontId="27" fillId="0" borderId="3" xfId="0" applyFont="1" applyBorder="1" applyAlignment="1">
      <alignment horizontal="center" vertical="center"/>
    </xf>
    <xf numFmtId="0" fontId="28" fillId="0" borderId="1" xfId="0" applyFont="1" applyBorder="1" applyAlignment="1">
      <alignment horizontal="center" vertical="center"/>
    </xf>
    <xf numFmtId="0" fontId="27" fillId="0" borderId="1" xfId="0" applyFont="1" applyBorder="1" applyAlignment="1">
      <alignment horizontal="center" vertical="center"/>
    </xf>
    <xf numFmtId="0" fontId="29" fillId="0" borderId="0" xfId="0" applyFont="1" applyAlignment="1">
      <alignment horizontal="center" vertical="center" wrapText="1"/>
    </xf>
    <xf numFmtId="0" fontId="30" fillId="0" borderId="0" xfId="0" applyFont="1" applyAlignment="1">
      <alignment horizontal="center" vertical="center"/>
    </xf>
  </cellXfs>
  <cellStyles count="86">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常规_2014年全省及省级财政收支执行及2015年预算草案表（20150123，自用稿）" xfId="12"/>
    <cellStyle name="常规 35" xfId="13"/>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常规_(陈诚修改稿)2006年全省及省级财政决算及07年预算执行情况表(A4 留底自用)" xfId="25"/>
    <cellStyle name="60% - 强调文字颜色 4" xfId="26" builtinId="44"/>
    <cellStyle name="输出" xfId="27" builtinId="21"/>
    <cellStyle name="常规 2_省级科预算草案表1.14 2" xfId="28"/>
    <cellStyle name="计算" xfId="29" builtinId="22"/>
    <cellStyle name="检查单元格" xfId="30" builtinId="23"/>
    <cellStyle name="常规_国有资本经营预算表样 2" xfId="31"/>
    <cellStyle name="强调文字颜色 2" xfId="32" builtinId="33"/>
    <cellStyle name="常规_2015年全省及省级财政收支执行及2016年预算草案表（20160120）企业处修改 2" xfId="33"/>
    <cellStyle name="常规 47" xfId="34"/>
    <cellStyle name="20% - 强调文字颜色 6" xfId="35" builtinId="50"/>
    <cellStyle name="链接单元格" xfId="36" builtinId="24"/>
    <cellStyle name="汇总" xfId="37" builtinId="25"/>
    <cellStyle name="好" xfId="38" builtinId="26"/>
    <cellStyle name="适中" xfId="39" builtinId="28"/>
    <cellStyle name="20% - 强调文字颜色 5" xfId="40" builtinId="46"/>
    <cellStyle name="强调文字颜色 1" xfId="41" builtinId="29"/>
    <cellStyle name="20% - 强调文字颜色 1" xfId="42" builtinId="30"/>
    <cellStyle name="常规_国资决算以及执行情况0712 2 2 2" xfId="43"/>
    <cellStyle name="40% - 强调文字颜色 1" xfId="44" builtinId="31"/>
    <cellStyle name="常规 38" xfId="45"/>
    <cellStyle name="20% - 强调文字颜色 2" xfId="46" builtinId="34"/>
    <cellStyle name="40% - 强调文字颜色 2" xfId="47" builtinId="35"/>
    <cellStyle name="常规_录入表" xfId="48"/>
    <cellStyle name="常规 48" xfId="49"/>
    <cellStyle name="强调文字颜色 3" xfId="50" builtinId="37"/>
    <cellStyle name="强调文字颜色 4" xfId="51" builtinId="41"/>
    <cellStyle name="20% - 强调文字颜色 4" xfId="52" builtinId="42"/>
    <cellStyle name="40% - 强调文字颜色 4" xfId="53" builtinId="43"/>
    <cellStyle name="强调文字颜色 5" xfId="54" builtinId="45"/>
    <cellStyle name="40% - 强调文字颜色 5" xfId="55" builtinId="47"/>
    <cellStyle name="60% - 强调文字颜色 5" xfId="56" builtinId="48"/>
    <cellStyle name="强调文字颜色 6" xfId="57" builtinId="49"/>
    <cellStyle name="40% - 强调文字颜色 6" xfId="58" builtinId="51"/>
    <cellStyle name="60% - 强调文字颜色 6" xfId="59" builtinId="52"/>
    <cellStyle name="常规_社保基金预算报人大建议表样 2" xfId="60"/>
    <cellStyle name="常规 10 2" xfId="61"/>
    <cellStyle name="常规 10 4 3" xfId="62"/>
    <cellStyle name="常规 10 4 3 7" xfId="63"/>
    <cellStyle name="常规 10 6" xfId="64"/>
    <cellStyle name="常规 2 4 2" xfId="65"/>
    <cellStyle name="常规 26 2 2" xfId="66"/>
    <cellStyle name="常规 28 2" xfId="67"/>
    <cellStyle name="常规 28 2 2" xfId="68"/>
    <cellStyle name="常规_省级科预算草案表1.14 2" xfId="69"/>
    <cellStyle name="常规 35_2020支出预算表(以此为准)2" xfId="70"/>
    <cellStyle name="常规 47 4 2" xfId="71"/>
    <cellStyle name="常规_(陈诚修改稿)2006年全省及省级财政决算及07年预算执行情况表(A4 留底自用) 2" xfId="72"/>
    <cellStyle name="常规_(陈诚修改稿)2006年全省及省级财政决算及07年预算执行情况表(A4 留底自用) 2 2 2" xfId="73"/>
    <cellStyle name="常规_(陈诚修改稿)2006年全省及省级财政决算及07年预算执行情况表(A4 留底自用) 2 2 2 2" xfId="74"/>
    <cellStyle name="常规_2001年预算：预算收入及财力（12月21日上午定案表）" xfId="75"/>
    <cellStyle name="常规_200704(第一稿）" xfId="76"/>
    <cellStyle name="常规_2014年全省及省级财政收支执行及2015年预算草案表（20150123，自用稿） 2 2" xfId="77"/>
    <cellStyle name="常规_2015年全省及省级财政收支执行及2016年预算草案表（20160120）企业处修改" xfId="78"/>
    <cellStyle name="常规_国有资本经营预算表样 2 2" xfId="79"/>
    <cellStyle name="常规_国资决算以及执行情况0712 2 2" xfId="80"/>
    <cellStyle name="常规_基金分析表(99.3)" xfId="81"/>
    <cellStyle name="常规_社保基金预算报人大建议表样 2 2 3" xfId="82"/>
    <cellStyle name="常规_省级科预算草案表1.14 2 2" xfId="83"/>
    <cellStyle name="常规_四川省2019年财政预算（草案）（样表，稿二）" xfId="84"/>
    <cellStyle name="常规_一般性转移支付" xfId="85"/>
  </cellStyles>
  <dxfs count="1">
    <dxf>
      <fill>
        <patternFill patternType="solid">
          <bgColor rgb="FFFF9900"/>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54.xml"/><Relationship Id="rId98" Type="http://schemas.openxmlformats.org/officeDocument/2006/relationships/externalLink" Target="externalLinks/externalLink53.xml"/><Relationship Id="rId97" Type="http://schemas.openxmlformats.org/officeDocument/2006/relationships/externalLink" Target="externalLinks/externalLink52.xml"/><Relationship Id="rId96" Type="http://schemas.openxmlformats.org/officeDocument/2006/relationships/externalLink" Target="externalLinks/externalLink51.xml"/><Relationship Id="rId95" Type="http://schemas.openxmlformats.org/officeDocument/2006/relationships/externalLink" Target="externalLinks/externalLink50.xml"/><Relationship Id="rId94" Type="http://schemas.openxmlformats.org/officeDocument/2006/relationships/externalLink" Target="externalLinks/externalLink49.xml"/><Relationship Id="rId93" Type="http://schemas.openxmlformats.org/officeDocument/2006/relationships/externalLink" Target="externalLinks/externalLink48.xml"/><Relationship Id="rId92" Type="http://schemas.openxmlformats.org/officeDocument/2006/relationships/externalLink" Target="externalLinks/externalLink47.xml"/><Relationship Id="rId91" Type="http://schemas.openxmlformats.org/officeDocument/2006/relationships/externalLink" Target="externalLinks/externalLink46.xml"/><Relationship Id="rId90" Type="http://schemas.openxmlformats.org/officeDocument/2006/relationships/externalLink" Target="externalLinks/externalLink45.xml"/><Relationship Id="rId9" Type="http://schemas.openxmlformats.org/officeDocument/2006/relationships/worksheet" Target="worksheets/sheet9.xml"/><Relationship Id="rId89" Type="http://schemas.openxmlformats.org/officeDocument/2006/relationships/externalLink" Target="externalLinks/externalLink44.xml"/><Relationship Id="rId88" Type="http://schemas.openxmlformats.org/officeDocument/2006/relationships/externalLink" Target="externalLinks/externalLink43.xml"/><Relationship Id="rId87" Type="http://schemas.openxmlformats.org/officeDocument/2006/relationships/externalLink" Target="externalLinks/externalLink42.xml"/><Relationship Id="rId86" Type="http://schemas.openxmlformats.org/officeDocument/2006/relationships/externalLink" Target="externalLinks/externalLink41.xml"/><Relationship Id="rId85" Type="http://schemas.openxmlformats.org/officeDocument/2006/relationships/externalLink" Target="externalLinks/externalLink40.xml"/><Relationship Id="rId84" Type="http://schemas.openxmlformats.org/officeDocument/2006/relationships/externalLink" Target="externalLinks/externalLink39.xml"/><Relationship Id="rId83" Type="http://schemas.openxmlformats.org/officeDocument/2006/relationships/externalLink" Target="externalLinks/externalLink38.xml"/><Relationship Id="rId82" Type="http://schemas.openxmlformats.org/officeDocument/2006/relationships/externalLink" Target="externalLinks/externalLink37.xml"/><Relationship Id="rId81" Type="http://schemas.openxmlformats.org/officeDocument/2006/relationships/externalLink" Target="externalLinks/externalLink36.xml"/><Relationship Id="rId80" Type="http://schemas.openxmlformats.org/officeDocument/2006/relationships/externalLink" Target="externalLinks/externalLink35.xml"/><Relationship Id="rId8" Type="http://schemas.openxmlformats.org/officeDocument/2006/relationships/worksheet" Target="worksheets/sheet8.xml"/><Relationship Id="rId79" Type="http://schemas.openxmlformats.org/officeDocument/2006/relationships/externalLink" Target="externalLinks/externalLink34.xml"/><Relationship Id="rId78" Type="http://schemas.openxmlformats.org/officeDocument/2006/relationships/externalLink" Target="externalLinks/externalLink33.xml"/><Relationship Id="rId77" Type="http://schemas.openxmlformats.org/officeDocument/2006/relationships/externalLink" Target="externalLinks/externalLink32.xml"/><Relationship Id="rId76" Type="http://schemas.openxmlformats.org/officeDocument/2006/relationships/externalLink" Target="externalLinks/externalLink31.xml"/><Relationship Id="rId75" Type="http://schemas.openxmlformats.org/officeDocument/2006/relationships/externalLink" Target="externalLinks/externalLink30.xml"/><Relationship Id="rId74" Type="http://schemas.openxmlformats.org/officeDocument/2006/relationships/externalLink" Target="externalLinks/externalLink29.xml"/><Relationship Id="rId73" Type="http://schemas.openxmlformats.org/officeDocument/2006/relationships/externalLink" Target="externalLinks/externalLink28.xml"/><Relationship Id="rId72" Type="http://schemas.openxmlformats.org/officeDocument/2006/relationships/externalLink" Target="externalLinks/externalLink27.xml"/><Relationship Id="rId71" Type="http://schemas.openxmlformats.org/officeDocument/2006/relationships/externalLink" Target="externalLinks/externalLink26.xml"/><Relationship Id="rId70" Type="http://schemas.openxmlformats.org/officeDocument/2006/relationships/externalLink" Target="externalLinks/externalLink25.xml"/><Relationship Id="rId7" Type="http://schemas.openxmlformats.org/officeDocument/2006/relationships/worksheet" Target="worksheets/sheet7.xml"/><Relationship Id="rId69" Type="http://schemas.openxmlformats.org/officeDocument/2006/relationships/externalLink" Target="externalLinks/externalLink24.xml"/><Relationship Id="rId68" Type="http://schemas.openxmlformats.org/officeDocument/2006/relationships/externalLink" Target="externalLinks/externalLink23.xml"/><Relationship Id="rId67" Type="http://schemas.openxmlformats.org/officeDocument/2006/relationships/externalLink" Target="externalLinks/externalLink22.xml"/><Relationship Id="rId66" Type="http://schemas.openxmlformats.org/officeDocument/2006/relationships/externalLink" Target="externalLinks/externalLink21.xml"/><Relationship Id="rId65" Type="http://schemas.openxmlformats.org/officeDocument/2006/relationships/externalLink" Target="externalLinks/externalLink20.xml"/><Relationship Id="rId64" Type="http://schemas.openxmlformats.org/officeDocument/2006/relationships/externalLink" Target="externalLinks/externalLink19.xml"/><Relationship Id="rId63" Type="http://schemas.openxmlformats.org/officeDocument/2006/relationships/externalLink" Target="externalLinks/externalLink18.xml"/><Relationship Id="rId62" Type="http://schemas.openxmlformats.org/officeDocument/2006/relationships/externalLink" Target="externalLinks/externalLink17.xml"/><Relationship Id="rId61" Type="http://schemas.openxmlformats.org/officeDocument/2006/relationships/externalLink" Target="externalLinks/externalLink16.xml"/><Relationship Id="rId60" Type="http://schemas.openxmlformats.org/officeDocument/2006/relationships/externalLink" Target="externalLinks/externalLink15.xml"/><Relationship Id="rId6" Type="http://schemas.openxmlformats.org/officeDocument/2006/relationships/worksheet" Target="worksheets/sheet6.xml"/><Relationship Id="rId59" Type="http://schemas.openxmlformats.org/officeDocument/2006/relationships/externalLink" Target="externalLinks/externalLink14.xml"/><Relationship Id="rId58" Type="http://schemas.openxmlformats.org/officeDocument/2006/relationships/externalLink" Target="externalLinks/externalLink13.xml"/><Relationship Id="rId57" Type="http://schemas.openxmlformats.org/officeDocument/2006/relationships/externalLink" Target="externalLinks/externalLink12.xml"/><Relationship Id="rId56" Type="http://schemas.openxmlformats.org/officeDocument/2006/relationships/externalLink" Target="externalLinks/externalLink11.xml"/><Relationship Id="rId55" Type="http://schemas.openxmlformats.org/officeDocument/2006/relationships/externalLink" Target="externalLinks/externalLink10.xml"/><Relationship Id="rId54" Type="http://schemas.openxmlformats.org/officeDocument/2006/relationships/externalLink" Target="externalLinks/externalLink9.xml"/><Relationship Id="rId53" Type="http://schemas.openxmlformats.org/officeDocument/2006/relationships/externalLink" Target="externalLinks/externalLink8.xml"/><Relationship Id="rId52" Type="http://schemas.openxmlformats.org/officeDocument/2006/relationships/externalLink" Target="externalLinks/externalLink7.xml"/><Relationship Id="rId51" Type="http://schemas.openxmlformats.org/officeDocument/2006/relationships/externalLink" Target="externalLinks/externalLink6.xml"/><Relationship Id="rId50" Type="http://schemas.openxmlformats.org/officeDocument/2006/relationships/externalLink" Target="externalLinks/externalLink5.xml"/><Relationship Id="rId5" Type="http://schemas.openxmlformats.org/officeDocument/2006/relationships/worksheet" Target="worksheets/sheet5.xml"/><Relationship Id="rId49" Type="http://schemas.openxmlformats.org/officeDocument/2006/relationships/externalLink" Target="externalLinks/externalLink4.xml"/><Relationship Id="rId48" Type="http://schemas.openxmlformats.org/officeDocument/2006/relationships/externalLink" Target="externalLinks/externalLink3.xml"/><Relationship Id="rId47" Type="http://schemas.openxmlformats.org/officeDocument/2006/relationships/externalLink" Target="externalLinks/externalLink2.xml"/><Relationship Id="rId46" Type="http://schemas.openxmlformats.org/officeDocument/2006/relationships/externalLink" Target="externalLinks/externalLink1.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6" Type="http://schemas.openxmlformats.org/officeDocument/2006/relationships/sharedStrings" Target="sharedStrings.xml"/><Relationship Id="rId105" Type="http://schemas.openxmlformats.org/officeDocument/2006/relationships/styles" Target="styles.xml"/><Relationship Id="rId104" Type="http://schemas.openxmlformats.org/officeDocument/2006/relationships/theme" Target="theme/theme1.xml"/><Relationship Id="rId103" Type="http://schemas.openxmlformats.org/officeDocument/2006/relationships/externalLink" Target="externalLinks/externalLink58.xml"/><Relationship Id="rId102" Type="http://schemas.openxmlformats.org/officeDocument/2006/relationships/externalLink" Target="externalLinks/externalLink57.xml"/><Relationship Id="rId101" Type="http://schemas.openxmlformats.org/officeDocument/2006/relationships/externalLink" Target="externalLinks/externalLink56.xml"/><Relationship Id="rId100" Type="http://schemas.openxmlformats.org/officeDocument/2006/relationships/externalLink" Target="externalLinks/externalLink55.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5.&#38472;&#38639;\20210112-\2022&#24180;&#39044;&#31639;1.12\&#39044;&#23457;&#34920;&#26684;\JS\js2000\2000&#24180;&#24066;&#24030;&#19978;&#25253;&#24635;&#20915;&#31639;&#25991;&#20214;&#22841;\2000&#24180;&#36130;&#25919;&#24635;&#20915;&#31639;\6004&#28074;&#22478;&#213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I:\Documents%20and%20Settings\Administrator\Local%20Settings\Temporary%20Internet%20Files\Content.IE5\4DWRWNSJ\&#26356;&#27491;&#21518;\&#30465;&#21457;2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5.&#38472;&#38639;\20210112-\20210112-\C:\Users\Administrator\Desktop\20210112-\2022&#24180;&#39044;&#31639;1.12\&#39044;&#23457;&#34920;&#26684;\&#24247;&#24936;&#24037;&#20316;&#36164;&#26009;\2018&#24180;\1-6&#26376;&#22269;&#36164;&#25191;&#34892;&#24773;&#20917;\0718\JS\js2000\2000&#24180;&#24066;&#24030;&#19978;&#25253;&#24635;&#20915;&#31639;&#25991;&#20214;&#22841;\2000&#24180;&#36130;"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5.&#38472;&#38639;\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home\user\Desktop\&#38472;&#38639;2021.12\2021&#24180;\20-&#20154;&#22823;&#19978;&#20250;\2021&#21450;2022\20220114&#23450;&#31295;\&#23450;&#31295;\2022&#24180;&#39044;&#31639;1.14\20210112-\2022&#24180;&#39044;&#31639;1.12\&#39044;&#23457;&#34920;&#26684;\JS\js2000\2000&#24180;&#24066;&#24030;&#19978;&#25253;&#24635;&#20915;&#31639;&#25991;&#20214;&#22841;\2000&#24180;&#36130;&#25919;&#24635;&#20915;&#31639;\6004&#28074;&#22478;&#2130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home\user\Desktop\&#38472;&#38639;2021.12\2021&#24180;\20-&#20154;&#22823;&#19978;&#20250;\2021&#21450;2022\20220114&#23450;&#31295;\&#23450;&#31295;\2022&#24180;&#39044;&#31639;1.14\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home\user\Desktop\&#38472;&#38639;2021.12\2021&#24180;\20-&#20154;&#22823;&#19978;&#20250;\2021&#21450;2022\20220114&#23450;&#31295;\&#23450;&#31295;\2022&#24180;&#39044;&#31639;1.14\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home\user\Desktop\&#38472;&#38639;2021.12\2021&#24180;\20-&#20154;&#22823;&#19978;&#20250;\2021&#21450;2022\20220114&#23450;&#31295;\&#23450;&#31295;\2022&#24180;&#39044;&#31639;1.14\20210112-\2022&#24180;&#39044;&#31639;1.12\&#39044;&#23457;&#34920;&#26684;\Documents%20and%20Settings\Administrator\Local%20Settings\Temporary%20Internet%20Files\Content.IE5\0DAB481O\2016&#24180;&#31038;&#20445;&#22522;&#37329;&#25910;&#25903;&#25191;&#34892;&#21450;"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home\user\Desktop\&#38472;&#38639;2021.12\2021&#24180;\20-&#20154;&#22823;&#19978;&#20250;\2021&#21450;2022\20220114&#23450;&#31295;\&#23450;&#31295;\2022&#24180;&#39044;&#31639;1.14\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5.&#38472;&#38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ome\user\Desktop\&#38472;&#38639;2021.12\2021&#24180;\20-&#20154;&#22823;&#19978;&#20250;\2021&#21450;2022\20220114&#23450;&#31295;\&#23450;&#31295;\2022&#24180;&#39044;&#31639;1.14\20210112-\20210112-\C:\Users\Administrator\Desktop\20210112-\2022&#24180;&#39044;&#31639;1.12\&#39044;&#23457;&#34920;&#26684;\&#24247;&#24936;&#24037;&#20316;&#36164;&#26009;\2018&#24180;\1-6&#26376;&#22269;&#36164;&#25191;&#34892;&#24773;&#20917;\0718\JS\js2000\2000&#24180;&#24066;&#24030;&#19978;&#25253;&#24635;&#20915;&#31639;&#25991;&#20214;&#22841;\2000&#24180;&#36130;&#25919;"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home\user\Desktop\&#38472;&#38639;2021.12\2021&#24180;\20-&#20154;&#22823;&#19978;&#20250;\2021&#21450;2022\20220114&#23450;&#31295;\&#23450;&#31295;\2022&#24180;&#39044;&#31639;1.14\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JS\js2000\2000&#24180;&#24066;&#24030;&#19978;&#25253;&#24635;&#20915;&#31639;&#25991;&#20214;&#22841;\2000&#24180;&#36130;&#25919;&#24635;&#20915;&#31639;\6004&#28074;&#22478;&#21306;.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aacde\WINDOWS\!gzq\2001\08&#20915;&#31639;&#36164;&#26009;&#21367;\2001&#24180;&#39044;&#31639;&#22806;&#20915;&#31639;\2001&#24180;&#30465;&#26412;&#32423;&#39044;&#31639;&#22806;&#20915;&#31639;&#65288;&#24635;&#34920;&#6528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001&#39044;&#31639;&#32534;&#21046;&#25991;&#20214;&#22841;\2019&#24180;\014-&#39044;&#31639;&#33609;&#26696;&#34920;&#12289;&#25253;&#21578;-&#25552;&#20379;&#32508;&#21512;&#31185;\&#27827;&#23736;&#21457;&#36865;\2016&#24180;1-10&#26376;&#35843;&#25972;&#39044;&#31639;\JS\js2000\2000&#24180;&#24066;&#24030;&#19978;&#25253;&#24635;&#20915;&#31639;&#25991;&#20214;&#22841;\2000&#24180;&#36130;&#25919;&#24635;&#20915;&#31639;\6004&#28074;&#22478;&#21306;.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Documents%20and%20Settings\Administrator\Local%20Settings\Temporary%20Internet%20Files\Content.IE5\0DAB481O\2016&#24180;&#31038;&#20445;&#22522;&#37329;&#25910;&#25903;&#25191;&#34892;&#21450;2017&#24180;&#39044;&#31639;&#33609;&#26696;&#34920;&#65288;&#39044;&#31639;&#22788;&#24050;&#35843;&#25972;&#26684;&#24335;&#65289;&#65288;2016.1.6&#25253;&#39044;&#31639;&#22788;&#65289;.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39044;&#31639;&#22788;(&#39532;&#65289;\2021&#24180;\&#24180;&#21021;&#39044;&#31639;\&#20154;&#20195;&#20250;&#25253;&#34920;\2021&#24180;&#25253;&#34920;\2020&#24180;&#27169;&#29256;&#19978;&#20462;&#25913;\&#27827;&#23736;&#21457;&#36865;\2016&#24180;1-10&#26376;&#35843;&#25972;&#39044;&#31639;\JS\js2000\2000&#24180;&#24066;&#24030;&#19978;&#25253;&#24635;&#20915;&#31639;&#25991;&#20214;&#22841;\2000&#24180;&#36130;&#25919;&#24635;&#20915;&#31639;\6004&#28074;&#22478;&#2130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Users\Administrator\Desktop\&#39044;&#23457;&#34920;&#26684;\JS\js2000\2000&#24180;&#24066;&#24030;&#19978;&#25253;&#24635;&#20915;&#31639;&#25991;&#20214;&#22841;\2000&#24180;&#36130;&#25919;&#24635;&#20915;&#31639;\6004&#28074;&#22478;&#21306;.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Administrator\Desktop\&#39044;&#23457;&#34920;&#26684;\aacde\WINDOWS\!gzq\2001\08&#20915;&#31639;&#36164;&#26009;&#21367;\2001&#24180;&#39044;&#31639;&#22806;&#20915;&#31639;\2001&#24180;&#30465;&#26412;&#32423;&#39044;&#31639;&#22806;&#20915;&#31639;&#65288;&#24635;&#34920;&#6528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Users\Administrator\Desktop\&#39044;&#23457;&#34920;&#26684;\&#27827;&#23736;&#21457;&#36865;\2016&#24180;1-10&#26376;&#35843;&#25972;&#39044;&#31639;\JS\js2000\2000&#24180;&#24066;&#24030;&#19978;&#25253;&#24635;&#20915;&#31639;&#25991;&#20214;&#22841;\2000&#24180;&#36130;&#25919;&#24635;&#20915;&#31639;\6004&#28074;&#22478;&#213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5.&#38472;&#3863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Users\Administrator\Desktop\&#39044;&#23457;&#34920;&#26684;\Documents%20and%20Settings\Administrator\Local%20Settings\Temporary%20Internet%20Files\Content.IE5\0DAB481O\2016&#24180;&#31038;&#20445;&#22522;&#37329;&#25910;&#25903;&#25191;&#34892;&#21450;2017&#24180;&#39044;&#31639;&#33609;&#26696;&#34920;&#65288;&#39044;&#31639;&#22788;&#24050;&#35843;&#25972;&#26684;&#24335;&#65289;&#65288;2016.1.6&#25253;&#39044;&#31639;&#22788;&#6528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sers\Administrator\Desktop\&#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JS\js2000\2000&#24180;&#24066;&#24030;&#19978;&#25253;&#24635;&#20915;&#31639;&#25991;&#20214;&#22841;\2000&#24180;&#36130;&#25919;&#24635;&#20915;&#31639;\6004&#28074;&#22478;&#21306;.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8.&#36164;&#20135;&#22788;\20210112-\2022&#24180;&#39044;&#31639;-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aacde\WINDOWS\!gzq\2001\08&#20915;&#31639;&#36164;&#26009;&#21367;\2001&#24180;&#39044;&#31639;&#22806;&#20915;&#31639;\2001&#24180;&#30465;&#26412;&#32423;&#39044;&#31639;&#22806;&#20915;&#31639;&#65288;&#24635;&#34920;&#6528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27827;&#23736;&#21457;&#36865;\2016&#24180;1-10&#26376;&#35843;&#25972;&#39044;&#31639;\JS\js2000\2000&#24180;&#24066;&#24030;&#19978;&#25253;&#24635;&#20915;&#31639;&#25991;&#20214;&#22841;\2000&#24180;&#36130;&#25919;&#24635;&#20915;&#31639;\6004&#28074;&#22478;&#21306;.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Documents%20and%20Settings\Administrator\Local%20Settings\Temporary%20Internet%20Files\Content.IE5\0DAB481O\2016&#24180;&#31038;&#20445;&#22522;&#37329;&#25910;&#25903;"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5.&#38472;&#38639;\20210112-\2022&#24180;&#39044;&#31639;1.12\&#39044;&#23457;&#34920;&#26684;\Documents%20and%20Settings\Administrator\Local%20Settings\Temporary%20Internet%20Files\Content.IE5\0DAB481O\2016&#24180;&#31038;&#20445;&#22522;&#37329;&#25910;&#25903;&#25191;&#34892;"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8.&#36164;&#20135;&#22788;\&#22269;&#36164;&#39044;&#31639;&#20844;&#24320;&#27169;&#26495;.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24247;&#24936;&#24037;&#20316;&#36164;&#26009;\2019&#24180;\2019&#24180;&#22269;&#36164;&#39044;&#31639;\&#21442;&#32771;&#36164;&#26009;\&#27827;&#23736;&#21457;&#36865;\2016&#24180;1-10&#26376;&#35843;&#25972;&#39044;&#31639;\JS\js2000\2000&#24180;&#24066;&#24030;&#19978;&#25253;&#24635;&#20915;&#31639;&#25991;&#20214;&#22841;\2000&#24180;&#36130;&#25919;&#24635;&#20915;&#31639;\6004&#28074;&#22478;&#21306;.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8.&#36164;&#20135;&#22788;\20210112-\2022&#24180;&#39044;&#31639;1.12\&#39044;&#23457;&#34920;&#26684;\JS\js2000\2000&#24180;&#24066;&#24030;&#19978;&#25253;&#24635;&#20915;&#31639;&#25991;&#20214;&#22841;\2000&#24180;&#36130;&#25919;&#24635;&#20915;&#31639;\6004&#28074;&#22478;&#2130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8.&#36164;&#20135;&#22788;\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8.&#36164;&#20135;&#22788;\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8.&#36164;&#20135;&#22788;\20210112-\2022&#24180;&#39044;&#31639;1.12\&#39044;&#23457;&#34920;&#26684;\Documents%20and%20Settings\Administrator\Local%20Settings\Temporary%20Internet%20Files\Content.IE5\0DAB481O\2016&#24180;&#31038;&#20445;&#22522;&#37329;&#25910;&#25903;&#25191;"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6446;&#23398;&#38182;\01&#32508;&#21512;&#31185;\01&#39044;&#20915;&#31639;&#32534;&#21046;\02&#20915;&#31639;&#32534;&#21046;\2017&#24180;\&#19978;&#20250;\04%202017&#24180;&#20915;&#31639;&#65288;&#19978;&#20250;&#65289;\&#23450;&#31295;\aacde\WINDOWS\!gzq\2001\08&#20915;&#31639;&#36164;&#26009;&#21367;\2001&#24180;&#39044;&#31639;&#22806;&#20915;&#31639;\2001&#24180;&#30465;&#26412;&#32423;&#39044;&#31639;&#22806;&#20915;&#31639;&#65288;&#24635;"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6446;&#23398;&#38182;\01&#32508;&#21512;&#31185;\01&#39044;&#20915;&#31639;&#32534;&#21046;\01&#20195;&#32534;&#39044;&#31639;\01&#24180;&#21021;&#39044;&#31639;\2019&#24180;\&#23450;&#31295;\2016&#24180;1-10&#26376;&#35843;&#25972;&#39044;&#31639;\JS\js2000\2000&#24180;&#24066;&#24030;&#19978;&#25253;&#24635;&#20915;&#31639;&#25991;&#20214;&#22841;\2000&#24180;&#36130;&#25919;&#24635;&#20915;&#31639;\6004&#28074;&#22478;&#21306;.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6446;&#23398;&#38182;\01&#32508;&#21512;&#31185;\01&#39044;&#20915;&#31639;&#32534;&#21046;\02&#20915;&#31639;&#32534;&#21046;\2017&#24180;\&#19978;&#20250;\04%202017&#24180;&#20915;&#31639;&#65288;&#19978;&#20250;&#65289;\&#23450;&#31295;\&#35874;&#20891;\2016&#24180;&#39044;&#31639;&#25191;&#34892;2017&#24180;&#39044;&#31639;&#33609;&#26696;&#34920;&#20876;&#65288;&#27491;&#24335;&#19978;&#20250;&#65289;\&#22269;&#26377;&#36164;&#26412;&#32463;&#33829;&#39044;&#31639;&#25191;&#34892;&#21644;&#39044;&#31639;&#33609;&#26696;&#34920;&#65288;&#35843;&#25972;&#26684;&#24335;&#65289;0105.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5.&#38472;&#3863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Z:\JS\js2000\2000&#24180;&#24066;&#24030;&#19978;&#25253;&#24635;&#20915;&#31639;&#25991;&#20214;&#22841;\2000&#24180;&#36130;&#25919;&#24635;&#20915;&#31639;\6004&#28074;&#22478;&#21306;.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6446;&#23398;&#38182;\01&#32508;&#21512;&#31185;\01&#39044;&#20915;&#31639;&#32534;&#21046;\02&#20915;&#31639;&#32534;&#21046;\2017&#24180;\&#19978;&#20250;\04%202017&#24180;&#20915;&#31639;&#65288;&#19978;&#20250;&#65289;\&#23450;&#31295;\&#35874;&#20891;\2016&#24180;&#39044;&#31639;&#25191;&#34892;2017&#24180;&#39044;&#31639;&#33609;&#26696;&#34920;&#20876;&#65288;&#27491;&#24335;&#19978;&#20250;&#65289;\2016&#24180;&#31038;&#20445;&#22522;&#37329;&#25910;&#25903;&#25191;&#34892;&#21450;2017&#24180;&#39044;&#31639;&#33609;&#26696;&#34920;&#65288;&#39044;&#31639;&#22788;"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F:\home\user\Desktop\20220308\2022&#24180;3&#26376;\2022&#24180;3&#26376;&#31532;1&#21608;\20220302-&#21046;&#20316;&#39044;&#20915;&#31639;&#20844;&#24320;&#25805;&#20316;&#26679;&#34920;\02-&#25910;&#22788;&#23460;\6.&#30465;&#32423;&#31185;\&#25919;&#24220;&#39044;&#3163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C:\Users\Administrator\Desktop\&#26032;&#24314;&#25991;&#20214;&#22841;\&#24247;&#24936;&#24037;&#20316;&#36164;&#26009;\2018&#24180;\1-6&#26376;&#22269;&#36164;&#25191;&#34892;&#24773;&#20917;\0718\JS\js2000\2000&#24180;&#24066;&#24030;&#19978;&#25253;&#24635;&#20915;&#31639;&#25991;&#20214;&#22841;\2000&#24180;&#36130;&#25919;&#24635;&#20915;&#31639;\6004&#28074;&#22478;&#21306;.xl"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C:\&#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I:\Documents%20and%20Settings\Administrator\Local%20Settings\Temporary%20Internet%20Files\Content.IE5\4DWRWNSJ\&#26356;&#27491;&#21518;\&#30465;&#21457;23.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C:\Users\Administrator\Desktop\20210112-\2022&#24180;&#39044;&#31639;1.12\&#39044;&#23457;&#34920;&#26684;\&#24247;&#24936;&#24037;&#20316;&#36164;&#26009;\2018&#24180;\1-6&#26376;&#22269;&#36164;&#25191;&#34892;&#24773;&#20917;\0718\JS\js2000\2000&#24180;&#24066;&#24030;&#19978;&#25253;&#24635;&#20915;&#31639;&#25991;&#20214;&#22841;"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01&#26446;&#23398;&#38182;\01&#32508;&#21512;&#31185;\01&#39044;&#20915;&#31639;&#32534;&#21046;\01&#20195;&#32534;&#39044;&#31639;\02&#35843;&#25972;&#39044;&#31639;\2020&#24180;\2020&#24180;1&#33267;10&#26376;&#35843;&#25972;&#39044;&#31639;\&#26368;&#32456;&#23450;&#31295;\word&#21450;excel\&#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s>
    <sheetDataSet>
      <sheetData sheetId="0"/>
      <sheetData sheetId="1"/>
      <sheetData sheetId="2"/>
      <sheetData sheetId="3"/>
      <sheetData sheetId="4"/>
      <sheetData sheetId="5"/>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06省本级支出 "/>
      <sheetName val="11YS基本建设支出预算 "/>
      <sheetName val="13YS全省基金收入"/>
      <sheetName val="A01-1"/>
    </sheetNames>
    <sheetDataSet>
      <sheetData sheetId="0" refreshError="1"/>
      <sheetData sheetId="1" refreshError="1"/>
      <sheetData sheetId="2" refreshError="1"/>
      <sheetData sheetId="3"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本地区预算收入表"/>
      <sheetName val="本地区预算支出表"/>
      <sheetName val="本地区收支平衡表"/>
      <sheetName val="本级预算收入表"/>
      <sheetName val="本级预算支出表"/>
      <sheetName val="本级预算平衡表"/>
      <sheetName val="对下转移支付表"/>
      <sheetName val="Sheet1"/>
    </sheetNames>
    <sheetDataSet>
      <sheetData sheetId="0"/>
      <sheetData sheetId="1"/>
      <sheetData sheetId="2"/>
      <sheetData sheetId="3"/>
      <sheetData sheetId="4"/>
      <sheetData sheetId="5"/>
      <sheetData sheetId="6"/>
      <sheetData sheetId="7"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
  <sheetViews>
    <sheetView workbookViewId="0">
      <selection activeCell="A3" sqref="A3"/>
    </sheetView>
  </sheetViews>
  <sheetFormatPr defaultColWidth="9" defaultRowHeight="15.6" outlineLevelRow="2"/>
  <cols>
    <col min="1" max="1" width="123.125" customWidth="1"/>
  </cols>
  <sheetData>
    <row r="1" ht="159" customHeight="1" spans="1:9">
      <c r="A1" s="533" t="s">
        <v>0</v>
      </c>
      <c r="B1" s="86"/>
      <c r="C1" s="86"/>
      <c r="D1" s="86"/>
      <c r="E1" s="86"/>
      <c r="F1" s="86"/>
      <c r="G1" s="86"/>
      <c r="H1" s="86"/>
      <c r="I1" s="86"/>
    </row>
    <row r="2" ht="75" customHeight="1" spans="1:9">
      <c r="A2" s="534"/>
      <c r="B2" s="86"/>
      <c r="C2" s="86"/>
      <c r="D2" s="86"/>
      <c r="E2" s="86"/>
      <c r="F2" s="86"/>
      <c r="G2" s="86"/>
      <c r="H2" s="86"/>
      <c r="I2" s="86"/>
    </row>
    <row r="3" ht="75" customHeight="1" spans="1:1">
      <c r="A3" s="534"/>
    </row>
  </sheetData>
  <printOptions horizontalCentered="1"/>
  <pageMargins left="0.590277777777778" right="0.590277777777778" top="2.75555555555556" bottom="0.786805555555556" header="0.5" footer="0.5"/>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96"/>
  <sheetViews>
    <sheetView showGridLines="0" showZeros="0" view="pageBreakPreview" zoomScaleNormal="100" zoomScaleSheetLayoutView="100" workbookViewId="0">
      <selection activeCell="A2" sqref="A2:B2"/>
    </sheetView>
  </sheetViews>
  <sheetFormatPr defaultColWidth="9" defaultRowHeight="20.4"/>
  <cols>
    <col min="1" max="1" width="48.25" style="382" customWidth="1"/>
    <col min="2" max="2" width="30.5" style="382" customWidth="1"/>
    <col min="3" max="3" width="6.75" style="383" customWidth="1"/>
    <col min="4" max="4" width="9.875" style="383" customWidth="1"/>
    <col min="5" max="6" width="9" style="383"/>
    <col min="7" max="7" width="16" style="383" customWidth="1"/>
    <col min="8" max="11" width="9" style="383"/>
    <col min="12" max="12" width="23.125" style="384" customWidth="1"/>
    <col min="13" max="14" width="19" style="384" customWidth="1"/>
    <col min="15" max="19" width="9" style="383"/>
    <col min="20" max="20" width="20.125" style="383" customWidth="1"/>
    <col min="21" max="16384" width="9" style="383"/>
  </cols>
  <sheetData>
    <row r="1" s="378" customFormat="1" ht="24" customHeight="1" spans="1:14">
      <c r="A1" s="378" t="s">
        <v>17</v>
      </c>
      <c r="L1" s="402"/>
      <c r="M1" s="402"/>
      <c r="N1" s="402"/>
    </row>
    <row r="2" s="379" customFormat="1" ht="60" customHeight="1" spans="1:14">
      <c r="A2" s="385" t="s">
        <v>1184</v>
      </c>
      <c r="B2" s="385"/>
      <c r="L2" s="403"/>
      <c r="M2" s="403"/>
      <c r="N2" s="403"/>
    </row>
    <row r="3" s="380" customFormat="1" ht="27" customHeight="1" spans="1:14">
      <c r="A3" s="386"/>
      <c r="B3" s="387" t="s">
        <v>84</v>
      </c>
      <c r="L3" s="404"/>
      <c r="M3" s="404"/>
      <c r="N3" s="404"/>
    </row>
    <row r="4" ht="30" customHeight="1" spans="1:17">
      <c r="A4" s="388" t="s">
        <v>85</v>
      </c>
      <c r="B4" s="389" t="s">
        <v>86</v>
      </c>
      <c r="C4" s="390"/>
      <c r="D4" s="390"/>
      <c r="E4" s="390"/>
      <c r="F4" s="390"/>
      <c r="G4" s="390"/>
      <c r="H4" s="390"/>
      <c r="I4" s="390"/>
      <c r="J4" s="390"/>
      <c r="K4" s="390"/>
      <c r="L4" s="405"/>
      <c r="M4" s="405"/>
      <c r="N4" s="406"/>
      <c r="O4" s="407"/>
      <c r="P4" s="408"/>
      <c r="Q4" s="408"/>
    </row>
    <row r="5" ht="24" customHeight="1" spans="1:17">
      <c r="A5" s="391" t="s">
        <v>1148</v>
      </c>
      <c r="B5" s="392">
        <f>SUM(B6:B40)/2</f>
        <v>82329.165</v>
      </c>
      <c r="C5" s="390"/>
      <c r="D5" s="390"/>
      <c r="E5" s="390"/>
      <c r="F5" s="390"/>
      <c r="G5" s="390"/>
      <c r="H5" s="390"/>
      <c r="I5" s="390"/>
      <c r="J5" s="390"/>
      <c r="K5" s="390"/>
      <c r="L5" s="405"/>
      <c r="M5" s="405"/>
      <c r="N5" s="405"/>
      <c r="O5" s="409"/>
      <c r="P5" s="409"/>
      <c r="Q5" s="412"/>
    </row>
    <row r="6" ht="24" customHeight="1" spans="1:17">
      <c r="A6" s="393" t="s">
        <v>1149</v>
      </c>
      <c r="B6" s="394">
        <f>SUM(B7:B10)</f>
        <v>29936.57</v>
      </c>
      <c r="C6" s="390"/>
      <c r="D6" s="390"/>
      <c r="E6" s="390"/>
      <c r="F6" s="390"/>
      <c r="G6" s="390"/>
      <c r="H6" s="390"/>
      <c r="I6" s="390"/>
      <c r="J6" s="390"/>
      <c r="K6" s="390"/>
      <c r="L6" s="405"/>
      <c r="M6" s="405"/>
      <c r="N6" s="405"/>
      <c r="O6" s="409"/>
      <c r="P6" s="409"/>
      <c r="Q6" s="412"/>
    </row>
    <row r="7" ht="24" customHeight="1" spans="1:17">
      <c r="A7" s="395" t="s">
        <v>1150</v>
      </c>
      <c r="B7" s="396">
        <v>19172.39</v>
      </c>
      <c r="C7" s="390"/>
      <c r="D7" s="390"/>
      <c r="E7" s="390"/>
      <c r="F7" s="390"/>
      <c r="G7" s="390"/>
      <c r="H7" s="390"/>
      <c r="I7" s="390"/>
      <c r="J7" s="390"/>
      <c r="K7" s="390"/>
      <c r="L7" s="405"/>
      <c r="M7" s="405"/>
      <c r="N7" s="410"/>
      <c r="O7" s="409"/>
      <c r="P7" s="409"/>
      <c r="Q7" s="412"/>
    </row>
    <row r="8" ht="24" customHeight="1" spans="1:17">
      <c r="A8" s="397" t="s">
        <v>1151</v>
      </c>
      <c r="B8" s="396">
        <v>7172.77</v>
      </c>
      <c r="C8" s="390"/>
      <c r="D8" s="390"/>
      <c r="E8" s="390"/>
      <c r="F8" s="390"/>
      <c r="G8" s="390"/>
      <c r="H8" s="390"/>
      <c r="I8" s="390"/>
      <c r="J8" s="390"/>
      <c r="K8" s="390"/>
      <c r="L8" s="405"/>
      <c r="M8" s="405"/>
      <c r="N8" s="411"/>
      <c r="O8" s="409"/>
      <c r="P8" s="409"/>
      <c r="Q8" s="412"/>
    </row>
    <row r="9" ht="24" customHeight="1" spans="1:17">
      <c r="A9" s="398" t="s">
        <v>1152</v>
      </c>
      <c r="B9" s="396">
        <v>2955.85</v>
      </c>
      <c r="C9" s="390"/>
      <c r="D9" s="390"/>
      <c r="E9" s="390"/>
      <c r="F9" s="390"/>
      <c r="G9" s="390"/>
      <c r="H9" s="390"/>
      <c r="I9" s="390"/>
      <c r="J9" s="390"/>
      <c r="K9" s="390"/>
      <c r="L9" s="405"/>
      <c r="M9" s="405"/>
      <c r="N9" s="405"/>
      <c r="O9" s="409"/>
      <c r="P9" s="409"/>
      <c r="Q9" s="412"/>
    </row>
    <row r="10" ht="24" customHeight="1" spans="1:17">
      <c r="A10" s="399" t="s">
        <v>1153</v>
      </c>
      <c r="B10" s="396">
        <v>635.56</v>
      </c>
      <c r="C10" s="390"/>
      <c r="D10" s="390"/>
      <c r="E10" s="390"/>
      <c r="F10" s="390"/>
      <c r="G10" s="390"/>
      <c r="H10" s="390"/>
      <c r="I10" s="390"/>
      <c r="J10" s="390"/>
      <c r="K10" s="390"/>
      <c r="L10" s="405"/>
      <c r="M10" s="405"/>
      <c r="N10" s="405"/>
      <c r="O10" s="409"/>
      <c r="P10" s="409"/>
      <c r="Q10" s="412"/>
    </row>
    <row r="11" ht="24" customHeight="1" spans="1:4">
      <c r="A11" s="393" t="s">
        <v>1154</v>
      </c>
      <c r="B11" s="396">
        <v>7729.99</v>
      </c>
      <c r="C11" s="390"/>
      <c r="D11" s="390"/>
    </row>
    <row r="12" s="381" customFormat="1" ht="24" customHeight="1" spans="1:14">
      <c r="A12" s="400" t="s">
        <v>1155</v>
      </c>
      <c r="B12" s="396">
        <v>5660.97</v>
      </c>
      <c r="C12" s="390"/>
      <c r="D12" s="390"/>
      <c r="L12" s="384"/>
      <c r="M12" s="384"/>
      <c r="N12" s="384"/>
    </row>
    <row r="13" s="381" customFormat="1" ht="24" customHeight="1" spans="1:14">
      <c r="A13" s="399" t="s">
        <v>1156</v>
      </c>
      <c r="B13" s="396">
        <v>55.67</v>
      </c>
      <c r="C13" s="390"/>
      <c r="D13" s="390"/>
      <c r="L13" s="384"/>
      <c r="M13" s="384"/>
      <c r="N13" s="384"/>
    </row>
    <row r="14" ht="24" customHeight="1" spans="1:2">
      <c r="A14" s="399" t="s">
        <v>1157</v>
      </c>
      <c r="B14" s="396">
        <v>63.35</v>
      </c>
    </row>
    <row r="15" ht="24" customHeight="1" spans="1:2">
      <c r="A15" s="399" t="s">
        <v>1158</v>
      </c>
      <c r="B15" s="396">
        <v>34.09</v>
      </c>
    </row>
    <row r="16" ht="24" customHeight="1" spans="1:2">
      <c r="A16" s="399" t="s">
        <v>1159</v>
      </c>
      <c r="B16" s="396">
        <v>796.04</v>
      </c>
    </row>
    <row r="17" ht="24" customHeight="1" spans="1:2">
      <c r="A17" s="399" t="s">
        <v>1160</v>
      </c>
      <c r="B17" s="396">
        <v>48.2</v>
      </c>
    </row>
    <row r="18" ht="24" customHeight="1" spans="1:2">
      <c r="A18" s="399" t="s">
        <v>1161</v>
      </c>
      <c r="B18" s="396">
        <v>773.04</v>
      </c>
    </row>
    <row r="19" ht="24" customHeight="1" spans="1:2">
      <c r="A19" s="399" t="s">
        <v>1162</v>
      </c>
      <c r="B19" s="396">
        <v>92.13</v>
      </c>
    </row>
    <row r="20" ht="24" customHeight="1" spans="1:2">
      <c r="A20" s="399" t="s">
        <v>1163</v>
      </c>
      <c r="B20" s="396">
        <v>206.5</v>
      </c>
    </row>
    <row r="21" ht="24" customHeight="1" spans="1:2">
      <c r="A21" s="393" t="s">
        <v>1164</v>
      </c>
      <c r="B21" s="396">
        <v>60</v>
      </c>
    </row>
    <row r="22" ht="24" customHeight="1" spans="1:2">
      <c r="A22" s="401" t="s">
        <v>1165</v>
      </c>
      <c r="B22" s="396">
        <v>10</v>
      </c>
    </row>
    <row r="23" ht="24" customHeight="1" spans="1:2">
      <c r="A23" s="399" t="s">
        <v>1166</v>
      </c>
      <c r="B23" s="396">
        <v>50</v>
      </c>
    </row>
    <row r="24" ht="24" customHeight="1" spans="1:2">
      <c r="A24" s="393" t="s">
        <v>1167</v>
      </c>
      <c r="B24" s="396">
        <v>19514.99</v>
      </c>
    </row>
    <row r="25" ht="24" customHeight="1" spans="1:2">
      <c r="A25" s="400" t="s">
        <v>1168</v>
      </c>
      <c r="B25" s="396">
        <v>18392.95</v>
      </c>
    </row>
    <row r="26" ht="24" customHeight="1" spans="1:2">
      <c r="A26" s="399" t="s">
        <v>1169</v>
      </c>
      <c r="B26" s="396">
        <v>1122.04</v>
      </c>
    </row>
    <row r="27" ht="24" customHeight="1" spans="1:2">
      <c r="A27" s="393" t="s">
        <v>1170</v>
      </c>
      <c r="B27" s="396">
        <v>356.36</v>
      </c>
    </row>
    <row r="28" ht="24" customHeight="1" spans="1:2">
      <c r="A28" s="399" t="s">
        <v>1171</v>
      </c>
      <c r="B28" s="396">
        <v>356.36</v>
      </c>
    </row>
    <row r="29" ht="24" customHeight="1" spans="1:2">
      <c r="A29" s="393" t="s">
        <v>1172</v>
      </c>
      <c r="B29" s="396">
        <v>5573.56</v>
      </c>
    </row>
    <row r="30" ht="24" customHeight="1" spans="1:2">
      <c r="A30" s="399" t="s">
        <v>1173</v>
      </c>
      <c r="B30" s="396">
        <v>3413.49</v>
      </c>
    </row>
    <row r="31" ht="24" customHeight="1" spans="1:2">
      <c r="A31" s="399" t="s">
        <v>1174</v>
      </c>
      <c r="B31" s="396">
        <v>1667.54</v>
      </c>
    </row>
    <row r="32" ht="24" customHeight="1" spans="1:2">
      <c r="A32" s="399" t="s">
        <v>1175</v>
      </c>
      <c r="B32" s="396">
        <v>3.6</v>
      </c>
    </row>
    <row r="33" ht="24" customHeight="1" spans="1:2">
      <c r="A33" s="399" t="s">
        <v>1176</v>
      </c>
      <c r="B33" s="396">
        <v>46.85</v>
      </c>
    </row>
    <row r="34" ht="24" customHeight="1" spans="1:2">
      <c r="A34" s="399" t="s">
        <v>1177</v>
      </c>
      <c r="B34" s="396">
        <v>442.07</v>
      </c>
    </row>
    <row r="35" ht="24" customHeight="1" spans="1:2">
      <c r="A35" s="393" t="s">
        <v>1178</v>
      </c>
      <c r="B35" s="396">
        <v>37</v>
      </c>
    </row>
    <row r="36" ht="24" customHeight="1" spans="1:2">
      <c r="A36" s="399" t="s">
        <v>1179</v>
      </c>
      <c r="B36" s="396">
        <v>37</v>
      </c>
    </row>
    <row r="37" ht="24" customHeight="1" spans="1:2">
      <c r="A37" s="393" t="s">
        <v>1180</v>
      </c>
      <c r="B37" s="396">
        <v>18715</v>
      </c>
    </row>
    <row r="38" ht="24" customHeight="1" spans="1:2">
      <c r="A38" s="399" t="s">
        <v>1181</v>
      </c>
      <c r="B38" s="396">
        <v>18715</v>
      </c>
    </row>
    <row r="39" ht="24" customHeight="1" spans="1:2">
      <c r="A39" s="393" t="s">
        <v>1182</v>
      </c>
      <c r="B39" s="396">
        <v>405.7</v>
      </c>
    </row>
    <row r="40" ht="24" customHeight="1" spans="1:2">
      <c r="A40" s="399" t="s">
        <v>1183</v>
      </c>
      <c r="B40" s="396">
        <v>405.7</v>
      </c>
    </row>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sheetData>
  <mergeCells count="1">
    <mergeCell ref="A2:B2"/>
  </mergeCells>
  <printOptions horizontalCentered="1"/>
  <pageMargins left="0.590277777777778" right="0.590277777777778" top="0.786805555555556" bottom="0.786805555555556" header="0.5" footer="0.5"/>
  <pageSetup paperSize="9" scale="67"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94"/>
  <sheetViews>
    <sheetView view="pageBreakPreview" zoomScaleNormal="100" zoomScaleSheetLayoutView="100" workbookViewId="0">
      <selection activeCell="A2" sqref="A2:C2"/>
    </sheetView>
  </sheetViews>
  <sheetFormatPr defaultColWidth="9" defaultRowHeight="15.6" outlineLevelCol="2"/>
  <cols>
    <col min="1" max="1" width="45.75" customWidth="1"/>
    <col min="2" max="3" width="15.625" customWidth="1"/>
  </cols>
  <sheetData>
    <row r="1" s="346" customFormat="1" ht="24" customHeight="1" spans="1:3">
      <c r="A1" s="347" t="s">
        <v>19</v>
      </c>
      <c r="B1" s="348"/>
      <c r="C1" s="349"/>
    </row>
    <row r="2" s="137" customFormat="1" ht="60" customHeight="1" spans="1:3">
      <c r="A2" s="350" t="s">
        <v>1185</v>
      </c>
      <c r="B2" s="350"/>
      <c r="C2" s="350"/>
    </row>
    <row r="3" s="138" customFormat="1" ht="27" customHeight="1" spans="1:3">
      <c r="A3" s="358"/>
      <c r="B3" s="358"/>
      <c r="C3" s="359" t="s">
        <v>84</v>
      </c>
    </row>
    <row r="4" s="5" customFormat="1" ht="24.95" customHeight="1" spans="1:3">
      <c r="A4" s="360" t="s">
        <v>1186</v>
      </c>
      <c r="B4" s="361" t="s">
        <v>1187</v>
      </c>
      <c r="C4" s="362" t="s">
        <v>1188</v>
      </c>
    </row>
    <row r="5" s="5" customFormat="1" ht="24" customHeight="1" spans="1:3">
      <c r="A5" s="360" t="s">
        <v>114</v>
      </c>
      <c r="B5" s="360"/>
      <c r="C5" s="363"/>
    </row>
    <row r="6" s="5" customFormat="1" ht="24" customHeight="1" spans="1:3">
      <c r="A6" s="364" t="s">
        <v>1189</v>
      </c>
      <c r="B6" s="364"/>
      <c r="C6" s="365"/>
    </row>
    <row r="7" s="5" customFormat="1" ht="24" customHeight="1" spans="1:3">
      <c r="A7" s="366" t="s">
        <v>1190</v>
      </c>
      <c r="B7" s="367"/>
      <c r="C7" s="368"/>
    </row>
    <row r="8" s="5" customFormat="1" ht="24" customHeight="1" spans="1:3">
      <c r="A8" s="369" t="s">
        <v>1191</v>
      </c>
      <c r="B8" s="370"/>
      <c r="C8" s="368"/>
    </row>
    <row r="9" s="5" customFormat="1" ht="24" customHeight="1" spans="1:3">
      <c r="A9" s="369" t="s">
        <v>1192</v>
      </c>
      <c r="B9" s="371"/>
      <c r="C9" s="372"/>
    </row>
    <row r="10" s="5" customFormat="1" ht="24" customHeight="1" spans="1:3">
      <c r="A10" s="369" t="s">
        <v>1193</v>
      </c>
      <c r="B10" s="367"/>
      <c r="C10" s="368"/>
    </row>
    <row r="11" s="5" customFormat="1" ht="24" customHeight="1" spans="1:3">
      <c r="A11" s="369" t="s">
        <v>1194</v>
      </c>
      <c r="B11" s="367"/>
      <c r="C11" s="368"/>
    </row>
    <row r="12" s="5" customFormat="1" ht="24" customHeight="1" spans="1:3">
      <c r="A12" s="369" t="s">
        <v>1195</v>
      </c>
      <c r="B12" s="370"/>
      <c r="C12" s="368"/>
    </row>
    <row r="13" s="357" customFormat="1" ht="24" customHeight="1" spans="1:3">
      <c r="A13" s="369" t="s">
        <v>1196</v>
      </c>
      <c r="B13" s="373"/>
      <c r="C13" s="374"/>
    </row>
    <row r="14" s="357" customFormat="1" ht="24" customHeight="1" spans="1:3">
      <c r="A14" s="375" t="s">
        <v>1197</v>
      </c>
      <c r="B14" s="367"/>
      <c r="C14" s="374"/>
    </row>
    <row r="15" s="357" customFormat="1" ht="24" customHeight="1" spans="1:3">
      <c r="A15" s="366" t="s">
        <v>1198</v>
      </c>
      <c r="B15" s="370"/>
      <c r="C15" s="376"/>
    </row>
    <row r="16" s="5" customFormat="1" ht="24" customHeight="1" spans="1:3">
      <c r="A16" s="369" t="s">
        <v>1199</v>
      </c>
      <c r="B16" s="145"/>
      <c r="C16" s="145"/>
    </row>
    <row r="17" s="5" customFormat="1" ht="24" customHeight="1" spans="1:3">
      <c r="A17" s="369" t="s">
        <v>1200</v>
      </c>
      <c r="B17" s="145"/>
      <c r="C17" s="145"/>
    </row>
    <row r="18" s="5" customFormat="1" ht="24" customHeight="1" spans="1:3">
      <c r="A18" s="369" t="s">
        <v>1200</v>
      </c>
      <c r="B18" s="145"/>
      <c r="C18" s="145"/>
    </row>
    <row r="19" s="5" customFormat="1" ht="24" customHeight="1" spans="1:3">
      <c r="A19" s="369" t="s">
        <v>1201</v>
      </c>
      <c r="B19" s="145"/>
      <c r="C19" s="145"/>
    </row>
    <row r="20" s="5" customFormat="1" ht="24" customHeight="1" spans="1:3">
      <c r="A20" s="369" t="s">
        <v>1202</v>
      </c>
      <c r="B20" s="145"/>
      <c r="C20" s="145"/>
    </row>
    <row r="21" s="5" customFormat="1" ht="24" customHeight="1" spans="1:3">
      <c r="A21" s="373" t="s">
        <v>1203</v>
      </c>
      <c r="B21" s="145"/>
      <c r="C21" s="145"/>
    </row>
    <row r="22" s="5" customFormat="1" ht="24" customHeight="1" spans="1:3">
      <c r="A22" s="366" t="s">
        <v>1204</v>
      </c>
      <c r="B22" s="145"/>
      <c r="C22" s="145"/>
    </row>
    <row r="23" s="5" customFormat="1" ht="24" customHeight="1" spans="1:3">
      <c r="A23" s="377" t="s">
        <v>1205</v>
      </c>
      <c r="B23" s="145"/>
      <c r="C23" s="145"/>
    </row>
    <row r="24" s="5" customFormat="1" ht="24" customHeight="1" spans="1:3">
      <c r="A24" s="145" t="s">
        <v>1206</v>
      </c>
      <c r="B24" s="145"/>
      <c r="C24" s="145"/>
    </row>
    <row r="25" s="5" customFormat="1" ht="24" customHeight="1" spans="1:3">
      <c r="A25" s="145" t="s">
        <v>1206</v>
      </c>
      <c r="B25" s="145"/>
      <c r="C25" s="145"/>
    </row>
    <row r="26" s="5" customFormat="1" ht="24" customHeight="1" spans="1:3">
      <c r="A26" s="145"/>
      <c r="B26" s="145"/>
      <c r="C26" s="145"/>
    </row>
    <row r="27" s="5" customFormat="1" ht="24" customHeight="1" spans="1:3">
      <c r="A27" s="145"/>
      <c r="B27" s="145"/>
      <c r="C27" s="145"/>
    </row>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sheetData>
  <mergeCells count="1">
    <mergeCell ref="A2:C2"/>
  </mergeCells>
  <printOptions horizontalCentered="1"/>
  <pageMargins left="0.590277777777778" right="0.590277777777778" top="0.786805555555556" bottom="0.786805555555556"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96"/>
  <sheetViews>
    <sheetView view="pageBreakPreview" zoomScaleNormal="100" zoomScaleSheetLayoutView="100" workbookViewId="0">
      <selection activeCell="A2" sqref="A2:C2"/>
    </sheetView>
  </sheetViews>
  <sheetFormatPr defaultColWidth="9" defaultRowHeight="15.6" outlineLevelCol="2"/>
  <cols>
    <col min="1" max="1" width="32.125" customWidth="1"/>
    <col min="2" max="3" width="16.75" customWidth="1"/>
  </cols>
  <sheetData>
    <row r="1" s="346" customFormat="1" ht="24" customHeight="1" spans="1:3">
      <c r="A1" s="347" t="s">
        <v>21</v>
      </c>
      <c r="B1" s="348"/>
      <c r="C1" s="349"/>
    </row>
    <row r="2" s="137" customFormat="1" ht="42" customHeight="1" spans="1:3">
      <c r="A2" s="350" t="s">
        <v>1207</v>
      </c>
      <c r="B2" s="350"/>
      <c r="C2" s="350"/>
    </row>
    <row r="3" s="138" customFormat="1" ht="27" customHeight="1" spans="1:3">
      <c r="A3" s="138" t="s">
        <v>84</v>
      </c>
      <c r="B3" s="351"/>
      <c r="C3" s="351"/>
    </row>
    <row r="4" s="5" customFormat="1" ht="30" customHeight="1" spans="1:3">
      <c r="A4" s="352" t="s">
        <v>1208</v>
      </c>
      <c r="B4" s="353" t="s">
        <v>1187</v>
      </c>
      <c r="C4" s="353" t="s">
        <v>1188</v>
      </c>
    </row>
    <row r="5" s="5" customFormat="1" ht="24" customHeight="1" spans="1:3">
      <c r="A5" s="354" t="s">
        <v>1209</v>
      </c>
      <c r="B5" s="355"/>
      <c r="C5" s="355"/>
    </row>
    <row r="6" s="5" customFormat="1" ht="24" customHeight="1" spans="1:3">
      <c r="A6" s="354" t="s">
        <v>189</v>
      </c>
      <c r="B6" s="355"/>
      <c r="C6" s="355"/>
    </row>
    <row r="7" s="5" customFormat="1" ht="24" customHeight="1" spans="1:3">
      <c r="A7" s="354" t="s">
        <v>189</v>
      </c>
      <c r="B7" s="355"/>
      <c r="C7" s="355"/>
    </row>
    <row r="8" s="5" customFormat="1" ht="24" customHeight="1" spans="1:3">
      <c r="A8" s="354" t="s">
        <v>189</v>
      </c>
      <c r="B8" s="355"/>
      <c r="C8" s="355"/>
    </row>
    <row r="9" s="5" customFormat="1" ht="24" customHeight="1" spans="1:3">
      <c r="A9" s="354" t="s">
        <v>1210</v>
      </c>
      <c r="B9" s="355"/>
      <c r="C9" s="355"/>
    </row>
    <row r="10" s="5" customFormat="1" ht="24" customHeight="1" spans="1:3">
      <c r="A10" s="354"/>
      <c r="B10" s="355"/>
      <c r="C10" s="355"/>
    </row>
    <row r="11" s="5" customFormat="1" ht="24" customHeight="1" spans="1:3">
      <c r="A11" s="352" t="s">
        <v>114</v>
      </c>
      <c r="B11" s="356"/>
      <c r="C11" s="356"/>
    </row>
    <row r="12" s="5" customFormat="1" ht="24" customHeight="1"/>
    <row r="13" s="5" customFormat="1" ht="24" customHeight="1"/>
    <row r="14" s="5" customFormat="1" ht="24" customHeight="1"/>
    <row r="15" s="5" customFormat="1" ht="24" customHeight="1"/>
    <row r="16" s="5" customFormat="1" ht="24" customHeight="1"/>
    <row r="17" s="5" customFormat="1" ht="24" customHeight="1"/>
    <row r="18" s="5" customFormat="1" ht="24" customHeight="1"/>
    <row r="19" s="5" customFormat="1" ht="24" customHeight="1"/>
    <row r="20" s="5" customFormat="1"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sheetData>
  <mergeCells count="2">
    <mergeCell ref="A2:C2"/>
    <mergeCell ref="A3:C3"/>
  </mergeCells>
  <printOptions horizontalCentered="1"/>
  <pageMargins left="0.590277777777778" right="0.590277777777778" top="0.786805555555556" bottom="0.786805555555556"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8"/>
  <sheetViews>
    <sheetView showZeros="0" view="pageBreakPreview" zoomScaleNormal="100" zoomScaleSheetLayoutView="100" workbookViewId="0">
      <pane ySplit="4" topLeftCell="A5" activePane="bottomLeft" state="frozen"/>
      <selection/>
      <selection pane="bottomLeft" activeCell="A2" sqref="A2:D2"/>
    </sheetView>
  </sheetViews>
  <sheetFormatPr defaultColWidth="9" defaultRowHeight="14.4" outlineLevelCol="3"/>
  <cols>
    <col min="1" max="1" width="44.5" style="90" customWidth="1"/>
    <col min="2" max="2" width="10.625" style="36" customWidth="1"/>
    <col min="3" max="4" width="16.75" style="36" customWidth="1"/>
    <col min="5" max="16384" width="9" style="36"/>
  </cols>
  <sheetData>
    <row r="1" s="56" customFormat="1" ht="24" customHeight="1" spans="1:1">
      <c r="A1" s="316" t="s">
        <v>23</v>
      </c>
    </row>
    <row r="2" s="57" customFormat="1" ht="60" customHeight="1" spans="1:4">
      <c r="A2" s="132" t="s">
        <v>1211</v>
      </c>
      <c r="B2" s="132"/>
      <c r="C2" s="132"/>
      <c r="D2" s="132"/>
    </row>
    <row r="3" s="58" customFormat="1" ht="27" customHeight="1" spans="1:3">
      <c r="A3" s="330"/>
      <c r="C3" s="58" t="s">
        <v>1212</v>
      </c>
    </row>
    <row r="4" s="328" customFormat="1" ht="33" customHeight="1" spans="1:4">
      <c r="A4" s="331" t="s">
        <v>1213</v>
      </c>
      <c r="B4" s="331" t="s">
        <v>1187</v>
      </c>
      <c r="C4" s="331" t="s">
        <v>1188</v>
      </c>
      <c r="D4" s="331" t="s">
        <v>1214</v>
      </c>
    </row>
    <row r="5" s="36" customFormat="1" ht="24" customHeight="1" spans="1:4">
      <c r="A5" s="332" t="s">
        <v>1215</v>
      </c>
      <c r="B5" s="333">
        <f>B6+B9+B12+B15+B18+B21+B24+B27+B30+B33+B36+B39+B42+B45+B48+B51+B54+B57+B60+B63+B66+B69+B72</f>
        <v>11910.74</v>
      </c>
      <c r="C5" s="334">
        <v>0</v>
      </c>
      <c r="D5" s="335">
        <f>C5/B5</f>
        <v>0</v>
      </c>
    </row>
    <row r="6" s="36" customFormat="1" ht="24" customHeight="1" spans="1:4">
      <c r="A6" s="336" t="s">
        <v>1216</v>
      </c>
      <c r="B6" s="334">
        <f>SUM(B7:B8)</f>
        <v>0</v>
      </c>
      <c r="C6" s="334"/>
      <c r="D6" s="335"/>
    </row>
    <row r="7" s="36" customFormat="1" ht="24" customHeight="1" spans="1:4">
      <c r="A7" s="337" t="s">
        <v>1217</v>
      </c>
      <c r="B7" s="338"/>
      <c r="C7" s="338"/>
      <c r="D7" s="339"/>
    </row>
    <row r="8" s="59" customFormat="1" ht="24" customHeight="1" spans="1:4">
      <c r="A8" s="337" t="s">
        <v>189</v>
      </c>
      <c r="B8" s="338"/>
      <c r="C8" s="338"/>
      <c r="D8" s="339"/>
    </row>
    <row r="9" s="36" customFormat="1" ht="24" customHeight="1" spans="1:4">
      <c r="A9" s="336" t="s">
        <v>1218</v>
      </c>
      <c r="B9" s="340">
        <f>SUM(B10:B11)</f>
        <v>0</v>
      </c>
      <c r="C9" s="334"/>
      <c r="D9" s="335"/>
    </row>
    <row r="10" ht="24" customHeight="1" spans="1:4">
      <c r="A10" s="337" t="s">
        <v>1217</v>
      </c>
      <c r="B10" s="338"/>
      <c r="C10" s="338"/>
      <c r="D10" s="339"/>
    </row>
    <row r="11" ht="24" customHeight="1" spans="1:4">
      <c r="A11" s="337" t="s">
        <v>189</v>
      </c>
      <c r="B11" s="338"/>
      <c r="C11" s="338"/>
      <c r="D11" s="339"/>
    </row>
    <row r="12" ht="24" customHeight="1" spans="1:4">
      <c r="A12" s="336" t="s">
        <v>1219</v>
      </c>
      <c r="B12" s="334">
        <f>SUM(B13:B14)</f>
        <v>0</v>
      </c>
      <c r="C12" s="334"/>
      <c r="D12" s="335"/>
    </row>
    <row r="13" ht="24" customHeight="1" spans="1:4">
      <c r="A13" s="337" t="s">
        <v>1217</v>
      </c>
      <c r="B13" s="338"/>
      <c r="C13" s="338"/>
      <c r="D13" s="339"/>
    </row>
    <row r="14" ht="24" customHeight="1" spans="1:4">
      <c r="A14" s="337" t="s">
        <v>189</v>
      </c>
      <c r="B14" s="338"/>
      <c r="C14" s="338"/>
      <c r="D14" s="339"/>
    </row>
    <row r="15" ht="24" customHeight="1" spans="1:4">
      <c r="A15" s="336" t="s">
        <v>1220</v>
      </c>
      <c r="B15" s="334">
        <f>SUM(B16:B17)</f>
        <v>0</v>
      </c>
      <c r="C15" s="334"/>
      <c r="D15" s="335"/>
    </row>
    <row r="16" ht="24" customHeight="1" spans="1:4">
      <c r="A16" s="337" t="s">
        <v>1217</v>
      </c>
      <c r="B16" s="338"/>
      <c r="C16" s="338"/>
      <c r="D16" s="339"/>
    </row>
    <row r="17" ht="24" customHeight="1" spans="1:4">
      <c r="A17" s="337" t="s">
        <v>189</v>
      </c>
      <c r="B17" s="338"/>
      <c r="C17" s="338"/>
      <c r="D17" s="339"/>
    </row>
    <row r="18" ht="24" customHeight="1" spans="1:4">
      <c r="A18" s="336" t="s">
        <v>1221</v>
      </c>
      <c r="B18" s="334">
        <f>SUM(B19:B20)</f>
        <v>2865.89</v>
      </c>
      <c r="C18" s="334"/>
      <c r="D18" s="335">
        <f>C18/B18</f>
        <v>0</v>
      </c>
    </row>
    <row r="19" ht="28.8" spans="1:4">
      <c r="A19" s="17" t="s">
        <v>1222</v>
      </c>
      <c r="B19" s="338">
        <v>1691.86</v>
      </c>
      <c r="C19" s="338"/>
      <c r="D19" s="335">
        <f>C19/B19</f>
        <v>0</v>
      </c>
    </row>
    <row r="20" ht="24" customHeight="1" spans="1:4">
      <c r="A20" s="17" t="s">
        <v>1223</v>
      </c>
      <c r="B20" s="338">
        <v>1174.03</v>
      </c>
      <c r="C20" s="338"/>
      <c r="D20" s="335">
        <f>C20/B20</f>
        <v>0</v>
      </c>
    </row>
    <row r="21" s="329" customFormat="1" ht="24" customHeight="1" spans="1:4">
      <c r="A21" s="336" t="s">
        <v>1224</v>
      </c>
      <c r="B21" s="341">
        <f>SUM(B22:B23)</f>
        <v>0</v>
      </c>
      <c r="C21" s="342"/>
      <c r="D21" s="342"/>
    </row>
    <row r="22" spans="1:4">
      <c r="A22" s="17"/>
      <c r="B22" s="338"/>
      <c r="C22" s="338"/>
      <c r="D22" s="339"/>
    </row>
    <row r="23" spans="1:4">
      <c r="A23" s="17"/>
      <c r="B23" s="338"/>
      <c r="C23" s="338"/>
      <c r="D23" s="339"/>
    </row>
    <row r="24" s="329" customFormat="1" ht="24" customHeight="1" spans="1:4">
      <c r="A24" s="336" t="s">
        <v>1225</v>
      </c>
      <c r="B24" s="341">
        <f>SUM(B25:B26)</f>
        <v>0</v>
      </c>
      <c r="C24" s="342"/>
      <c r="D24" s="342"/>
    </row>
    <row r="25" ht="24" customHeight="1" spans="1:4">
      <c r="A25" s="337" t="s">
        <v>1217</v>
      </c>
      <c r="B25" s="338"/>
      <c r="C25" s="338"/>
      <c r="D25" s="339"/>
    </row>
    <row r="26" ht="24" customHeight="1" spans="1:4">
      <c r="A26" s="337" t="s">
        <v>189</v>
      </c>
      <c r="B26" s="338"/>
      <c r="C26" s="338"/>
      <c r="D26" s="339"/>
    </row>
    <row r="27" s="329" customFormat="1" ht="24" customHeight="1" spans="1:4">
      <c r="A27" s="336" t="s">
        <v>1226</v>
      </c>
      <c r="B27" s="341">
        <f>SUM(B28:B29)</f>
        <v>1934.59</v>
      </c>
      <c r="C27" s="342"/>
      <c r="D27" s="335">
        <f>C27/B27</f>
        <v>0</v>
      </c>
    </row>
    <row r="28" ht="24" customHeight="1" spans="1:4">
      <c r="A28" s="17" t="s">
        <v>1227</v>
      </c>
      <c r="B28" s="338">
        <v>113.13</v>
      </c>
      <c r="C28" s="338"/>
      <c r="D28" s="335">
        <f>C28/B28</f>
        <v>0</v>
      </c>
    </row>
    <row r="29" ht="24" customHeight="1" spans="1:4">
      <c r="A29" s="17" t="s">
        <v>1228</v>
      </c>
      <c r="B29" s="338">
        <v>1821.46</v>
      </c>
      <c r="C29" s="338"/>
      <c r="D29" s="335">
        <f>C29/B29</f>
        <v>0</v>
      </c>
    </row>
    <row r="30" s="329" customFormat="1" ht="24" customHeight="1" spans="1:4">
      <c r="A30" s="336" t="s">
        <v>1229</v>
      </c>
      <c r="B30" s="341">
        <f>SUM(B31:B32)</f>
        <v>1863.93</v>
      </c>
      <c r="C30" s="342"/>
      <c r="D30" s="335">
        <f>C30/B30</f>
        <v>0</v>
      </c>
    </row>
    <row r="31" ht="24" customHeight="1" spans="1:4">
      <c r="A31" s="337" t="s">
        <v>1230</v>
      </c>
      <c r="B31" s="338">
        <v>1863.93</v>
      </c>
      <c r="C31" s="338"/>
      <c r="D31" s="335">
        <f>C31/B31</f>
        <v>0</v>
      </c>
    </row>
    <row r="32" ht="24" customHeight="1" spans="1:4">
      <c r="A32" s="337" t="s">
        <v>189</v>
      </c>
      <c r="B32" s="338"/>
      <c r="C32" s="338"/>
      <c r="D32" s="339"/>
    </row>
    <row r="33" s="329" customFormat="1" ht="24" customHeight="1" spans="1:4">
      <c r="A33" s="336" t="s">
        <v>1231</v>
      </c>
      <c r="B33" s="341">
        <f>SUM(B34:B35)</f>
        <v>1457.7</v>
      </c>
      <c r="C33" s="342"/>
      <c r="D33" s="335">
        <f>C33/B33</f>
        <v>0</v>
      </c>
    </row>
    <row r="34" spans="1:4">
      <c r="A34" s="80" t="s">
        <v>1232</v>
      </c>
      <c r="B34" s="338">
        <v>128.44</v>
      </c>
      <c r="C34" s="338"/>
      <c r="D34" s="335">
        <f>C34/B34</f>
        <v>0</v>
      </c>
    </row>
    <row r="35" ht="24" customHeight="1" spans="1:4">
      <c r="A35" s="343" t="s">
        <v>1233</v>
      </c>
      <c r="B35" s="338">
        <v>1329.26</v>
      </c>
      <c r="C35" s="338"/>
      <c r="D35" s="335">
        <f>C35/B35</f>
        <v>0</v>
      </c>
    </row>
    <row r="36" s="329" customFormat="1" ht="24" customHeight="1" spans="1:4">
      <c r="A36" s="336" t="s">
        <v>1234</v>
      </c>
      <c r="B36" s="341">
        <f>SUM(B37:B38)</f>
        <v>477.82</v>
      </c>
      <c r="C36" s="342"/>
      <c r="D36" s="335">
        <f>C36/B36</f>
        <v>0</v>
      </c>
    </row>
    <row r="37" ht="24" customHeight="1" spans="1:4">
      <c r="A37" s="80" t="s">
        <v>1235</v>
      </c>
      <c r="B37" s="338">
        <v>477.82</v>
      </c>
      <c r="C37" s="338"/>
      <c r="D37" s="335">
        <f>C37/B37</f>
        <v>0</v>
      </c>
    </row>
    <row r="38" ht="24" customHeight="1" spans="1:4">
      <c r="A38" s="337" t="s">
        <v>189</v>
      </c>
      <c r="B38" s="338"/>
      <c r="C38" s="338"/>
      <c r="D38" s="339"/>
    </row>
    <row r="39" s="329" customFormat="1" ht="24" customHeight="1" spans="1:4">
      <c r="A39" s="336" t="s">
        <v>1236</v>
      </c>
      <c r="B39" s="342">
        <f>SUM(B40:B41)</f>
        <v>0</v>
      </c>
      <c r="C39" s="342"/>
      <c r="D39" s="342"/>
    </row>
    <row r="40" ht="24" customHeight="1" spans="1:4">
      <c r="A40" s="337" t="s">
        <v>1217</v>
      </c>
      <c r="B40" s="338"/>
      <c r="C40" s="338"/>
      <c r="D40" s="339"/>
    </row>
    <row r="41" ht="24" customHeight="1" spans="1:4">
      <c r="A41" s="337" t="s">
        <v>189</v>
      </c>
      <c r="B41" s="338"/>
      <c r="C41" s="338"/>
      <c r="D41" s="339"/>
    </row>
    <row r="42" s="329" customFormat="1" ht="24" customHeight="1" spans="1:4">
      <c r="A42" s="336" t="s">
        <v>1237</v>
      </c>
      <c r="B42" s="342">
        <f>SUM(B43:B44)</f>
        <v>0</v>
      </c>
      <c r="C42" s="342"/>
      <c r="D42" s="342"/>
    </row>
    <row r="43" ht="24" customHeight="1" spans="1:4">
      <c r="A43" s="337" t="s">
        <v>1217</v>
      </c>
      <c r="B43" s="338"/>
      <c r="C43" s="338"/>
      <c r="D43" s="339"/>
    </row>
    <row r="44" ht="24" customHeight="1" spans="1:4">
      <c r="A44" s="337" t="s">
        <v>189</v>
      </c>
      <c r="B44" s="338"/>
      <c r="C44" s="338"/>
      <c r="D44" s="339"/>
    </row>
    <row r="45" s="329" customFormat="1" ht="24" customHeight="1" spans="1:4">
      <c r="A45" s="336" t="s">
        <v>1238</v>
      </c>
      <c r="B45" s="342">
        <f>SUM(B46:B47)</f>
        <v>0</v>
      </c>
      <c r="C45" s="342"/>
      <c r="D45" s="342"/>
    </row>
    <row r="46" ht="24" customHeight="1" spans="1:4">
      <c r="A46" s="337" t="s">
        <v>1217</v>
      </c>
      <c r="B46" s="338"/>
      <c r="C46" s="338"/>
      <c r="D46" s="339"/>
    </row>
    <row r="47" ht="24" customHeight="1" spans="1:4">
      <c r="A47" s="337" t="s">
        <v>189</v>
      </c>
      <c r="B47" s="338"/>
      <c r="C47" s="338"/>
      <c r="D47" s="339"/>
    </row>
    <row r="48" s="329" customFormat="1" ht="24" customHeight="1" spans="1:4">
      <c r="A48" s="336" t="s">
        <v>1239</v>
      </c>
      <c r="B48" s="342">
        <f>SUM(B49:B50)</f>
        <v>0</v>
      </c>
      <c r="C48" s="342"/>
      <c r="D48" s="342"/>
    </row>
    <row r="49" ht="24" customHeight="1" spans="1:4">
      <c r="A49" s="337" t="s">
        <v>1217</v>
      </c>
      <c r="B49" s="338"/>
      <c r="C49" s="338"/>
      <c r="D49" s="339"/>
    </row>
    <row r="50" ht="24" customHeight="1" spans="1:4">
      <c r="A50" s="337" t="s">
        <v>189</v>
      </c>
      <c r="B50" s="338"/>
      <c r="C50" s="338"/>
      <c r="D50" s="339"/>
    </row>
    <row r="51" s="329" customFormat="1" ht="24" customHeight="1" spans="1:4">
      <c r="A51" s="336" t="s">
        <v>1240</v>
      </c>
      <c r="B51" s="342">
        <f>SUM(B52:B53)</f>
        <v>0</v>
      </c>
      <c r="C51" s="342"/>
      <c r="D51" s="342"/>
    </row>
    <row r="52" ht="24" customHeight="1" spans="1:4">
      <c r="A52" s="337" t="s">
        <v>1217</v>
      </c>
      <c r="B52" s="338"/>
      <c r="C52" s="338"/>
      <c r="D52" s="339"/>
    </row>
    <row r="53" ht="24" customHeight="1" spans="1:4">
      <c r="A53" s="337" t="s">
        <v>189</v>
      </c>
      <c r="B53" s="338"/>
      <c r="C53" s="338"/>
      <c r="D53" s="339"/>
    </row>
    <row r="54" s="329" customFormat="1" ht="24" customHeight="1" spans="1:4">
      <c r="A54" s="336" t="s">
        <v>1241</v>
      </c>
      <c r="B54" s="342">
        <f>SUM(B55:B56)</f>
        <v>0</v>
      </c>
      <c r="C54" s="342"/>
      <c r="D54" s="342"/>
    </row>
    <row r="55" ht="24" customHeight="1" spans="1:4">
      <c r="A55" s="337" t="s">
        <v>1217</v>
      </c>
      <c r="B55" s="338"/>
      <c r="C55" s="338"/>
      <c r="D55" s="339"/>
    </row>
    <row r="56" ht="24" customHeight="1" spans="1:4">
      <c r="A56" s="337" t="s">
        <v>189</v>
      </c>
      <c r="B56" s="338"/>
      <c r="C56" s="338"/>
      <c r="D56" s="339"/>
    </row>
    <row r="57" s="329" customFormat="1" ht="24" customHeight="1" spans="1:4">
      <c r="A57" s="336" t="s">
        <v>1242</v>
      </c>
      <c r="B57" s="342">
        <f>SUM(B58:B59)</f>
        <v>0</v>
      </c>
      <c r="C57" s="342"/>
      <c r="D57" s="342"/>
    </row>
    <row r="58" ht="24" customHeight="1" spans="1:4">
      <c r="A58" s="337" t="s">
        <v>1217</v>
      </c>
      <c r="B58" s="338"/>
      <c r="C58" s="338"/>
      <c r="D58" s="339"/>
    </row>
    <row r="59" ht="24" customHeight="1" spans="1:4">
      <c r="A59" s="337" t="s">
        <v>189</v>
      </c>
      <c r="B59" s="338"/>
      <c r="C59" s="338"/>
      <c r="D59" s="339"/>
    </row>
    <row r="60" s="329" customFormat="1" ht="24" customHeight="1" spans="1:4">
      <c r="A60" s="336" t="s">
        <v>1243</v>
      </c>
      <c r="B60" s="342">
        <f>SUM(B61:B62)</f>
        <v>0</v>
      </c>
      <c r="C60" s="342"/>
      <c r="D60" s="342"/>
    </row>
    <row r="61" ht="24" customHeight="1" spans="1:4">
      <c r="A61" s="337" t="s">
        <v>1217</v>
      </c>
      <c r="B61" s="338"/>
      <c r="C61" s="338"/>
      <c r="D61" s="339"/>
    </row>
    <row r="62" ht="24" customHeight="1" spans="1:4">
      <c r="A62" s="337" t="s">
        <v>189</v>
      </c>
      <c r="B62" s="338"/>
      <c r="C62" s="338"/>
      <c r="D62" s="339"/>
    </row>
    <row r="63" s="329" customFormat="1" ht="24" customHeight="1" spans="1:4">
      <c r="A63" s="336" t="s">
        <v>1244</v>
      </c>
      <c r="B63" s="342">
        <f>SUM(B64:B65)</f>
        <v>0</v>
      </c>
      <c r="C63" s="342"/>
      <c r="D63" s="342"/>
    </row>
    <row r="64" ht="24" customHeight="1" spans="1:4">
      <c r="A64" s="337" t="s">
        <v>1217</v>
      </c>
      <c r="B64" s="338"/>
      <c r="C64" s="338"/>
      <c r="D64" s="339"/>
    </row>
    <row r="65" ht="24" customHeight="1" spans="1:4">
      <c r="A65" s="337" t="s">
        <v>189</v>
      </c>
      <c r="B65" s="338"/>
      <c r="C65" s="338"/>
      <c r="D65" s="339"/>
    </row>
    <row r="66" s="329" customFormat="1" ht="24" customHeight="1" spans="1:4">
      <c r="A66" s="336" t="s">
        <v>1245</v>
      </c>
      <c r="B66" s="341">
        <f>SUM(B67:B68)</f>
        <v>3310.81</v>
      </c>
      <c r="C66" s="342"/>
      <c r="D66" s="335">
        <f>C66/B66</f>
        <v>0</v>
      </c>
    </row>
    <row r="67" ht="24" customHeight="1" spans="1:4">
      <c r="A67" s="80" t="s">
        <v>1246</v>
      </c>
      <c r="B67" s="338">
        <v>3310.81</v>
      </c>
      <c r="C67" s="338"/>
      <c r="D67" s="335">
        <f>C67/B67</f>
        <v>0</v>
      </c>
    </row>
    <row r="68" ht="24" customHeight="1" spans="1:4">
      <c r="A68" s="337" t="s">
        <v>189</v>
      </c>
      <c r="B68" s="338"/>
      <c r="C68" s="338"/>
      <c r="D68" s="339"/>
    </row>
    <row r="69" s="329" customFormat="1" ht="24" customHeight="1" spans="1:4">
      <c r="A69" s="336" t="s">
        <v>1247</v>
      </c>
      <c r="B69" s="342">
        <f>SUM(B70:B71)</f>
        <v>0</v>
      </c>
      <c r="C69" s="342"/>
      <c r="D69" s="342"/>
    </row>
    <row r="70" ht="24" customHeight="1" spans="1:4">
      <c r="A70" s="337" t="s">
        <v>1217</v>
      </c>
      <c r="B70" s="338"/>
      <c r="C70" s="338"/>
      <c r="D70" s="339"/>
    </row>
    <row r="71" ht="24" customHeight="1" spans="1:4">
      <c r="A71" s="337" t="s">
        <v>189</v>
      </c>
      <c r="B71" s="338"/>
      <c r="C71" s="338"/>
      <c r="D71" s="339"/>
    </row>
    <row r="72" s="329" customFormat="1" ht="24" customHeight="1" spans="1:4">
      <c r="A72" s="336" t="s">
        <v>1248</v>
      </c>
      <c r="B72" s="342">
        <f>SUM(B73:B74)</f>
        <v>0</v>
      </c>
      <c r="C72" s="342"/>
      <c r="D72" s="342"/>
    </row>
    <row r="73" ht="24" customHeight="1" spans="1:4">
      <c r="A73" s="337" t="s">
        <v>1217</v>
      </c>
      <c r="B73" s="338"/>
      <c r="C73" s="338"/>
      <c r="D73" s="339"/>
    </row>
    <row r="74" ht="24" customHeight="1" spans="1:4">
      <c r="A74" s="337" t="s">
        <v>189</v>
      </c>
      <c r="B74" s="338"/>
      <c r="C74" s="338"/>
      <c r="D74" s="339"/>
    </row>
    <row r="75" ht="24" customHeight="1" spans="1:4">
      <c r="A75" s="332" t="s">
        <v>1249</v>
      </c>
      <c r="B75" s="333">
        <f>SUM(B76:B78)</f>
        <v>0</v>
      </c>
      <c r="C75" s="340"/>
      <c r="D75" s="335"/>
    </row>
    <row r="76" ht="24" customHeight="1" spans="1:4">
      <c r="A76" s="337" t="s">
        <v>189</v>
      </c>
      <c r="B76" s="338"/>
      <c r="C76" s="338"/>
      <c r="D76" s="339"/>
    </row>
    <row r="77" ht="24" customHeight="1" spans="1:4">
      <c r="A77" s="337" t="s">
        <v>189</v>
      </c>
      <c r="B77" s="338"/>
      <c r="C77" s="338"/>
      <c r="D77" s="339"/>
    </row>
    <row r="78" ht="24" customHeight="1" spans="1:4">
      <c r="A78" s="344"/>
      <c r="B78" s="338"/>
      <c r="C78" s="338"/>
      <c r="D78" s="339"/>
    </row>
    <row r="79" ht="24" customHeight="1" spans="1:4">
      <c r="A79" s="331" t="s">
        <v>1250</v>
      </c>
      <c r="B79" s="334">
        <f>B5+B75</f>
        <v>11910.74</v>
      </c>
      <c r="C79" s="340"/>
      <c r="D79" s="335">
        <f>C79/B79</f>
        <v>0</v>
      </c>
    </row>
    <row r="80" ht="24" customHeight="1" spans="1:4">
      <c r="A80" s="331" t="s">
        <v>1251</v>
      </c>
      <c r="B80" s="334">
        <f>B5</f>
        <v>11910.74</v>
      </c>
      <c r="C80" s="333"/>
      <c r="D80" s="335">
        <f>C80/B80</f>
        <v>0</v>
      </c>
    </row>
    <row r="81" ht="24" customHeight="1" spans="1:4">
      <c r="A81" s="331" t="s">
        <v>1252</v>
      </c>
      <c r="B81" s="333"/>
      <c r="C81" s="340"/>
      <c r="D81" s="335"/>
    </row>
    <row r="82" ht="24" customHeight="1" spans="2:4">
      <c r="B82" s="327"/>
      <c r="C82" s="327"/>
      <c r="D82" s="345"/>
    </row>
    <row r="83" ht="24" customHeight="1" spans="2:4">
      <c r="B83" s="327"/>
      <c r="C83" s="327"/>
      <c r="D83" s="345"/>
    </row>
    <row r="84" ht="24" customHeight="1" spans="2:4">
      <c r="B84" s="327"/>
      <c r="C84" s="327"/>
      <c r="D84" s="345"/>
    </row>
    <row r="85" ht="24" customHeight="1" spans="2:4">
      <c r="B85" s="327"/>
      <c r="C85" s="327"/>
      <c r="D85" s="345"/>
    </row>
    <row r="86" ht="24" customHeight="1" spans="2:4">
      <c r="B86" s="327"/>
      <c r="C86" s="327"/>
      <c r="D86" s="345"/>
    </row>
    <row r="87" ht="24" customHeight="1" spans="2:4">
      <c r="B87" s="327"/>
      <c r="C87" s="327"/>
      <c r="D87" s="345"/>
    </row>
    <row r="88" ht="24" customHeight="1" spans="2:4">
      <c r="B88" s="327"/>
      <c r="C88" s="327"/>
      <c r="D88" s="327"/>
    </row>
    <row r="89" ht="24" customHeight="1" spans="2:4">
      <c r="B89" s="327"/>
      <c r="C89" s="327"/>
      <c r="D89" s="327"/>
    </row>
    <row r="90" ht="24" customHeight="1" spans="2:4">
      <c r="B90" s="327"/>
      <c r="C90" s="327"/>
      <c r="D90" s="327"/>
    </row>
    <row r="91" ht="24" customHeight="1" spans="2:4">
      <c r="B91" s="327"/>
      <c r="C91" s="327"/>
      <c r="D91" s="327"/>
    </row>
    <row r="92" spans="2:4">
      <c r="B92" s="327"/>
      <c r="C92" s="327"/>
      <c r="D92" s="327"/>
    </row>
    <row r="93" spans="2:4">
      <c r="B93" s="327"/>
      <c r="C93" s="327"/>
      <c r="D93" s="327"/>
    </row>
    <row r="94" spans="2:4">
      <c r="B94" s="327"/>
      <c r="C94" s="327"/>
      <c r="D94" s="327"/>
    </row>
    <row r="95" spans="2:4">
      <c r="B95" s="327"/>
      <c r="C95" s="327"/>
      <c r="D95" s="327"/>
    </row>
    <row r="96" spans="2:4">
      <c r="B96" s="327"/>
      <c r="C96" s="327"/>
      <c r="D96" s="327"/>
    </row>
    <row r="97" spans="2:4">
      <c r="B97" s="327"/>
      <c r="C97" s="327"/>
      <c r="D97" s="327"/>
    </row>
    <row r="98" spans="2:4">
      <c r="B98" s="327"/>
      <c r="C98" s="327"/>
      <c r="D98" s="327"/>
    </row>
  </sheetData>
  <mergeCells count="2">
    <mergeCell ref="A2:D2"/>
    <mergeCell ref="C3:D3"/>
  </mergeCells>
  <printOptions horizontalCentered="1"/>
  <pageMargins left="0.590277777777778" right="0.590277777777778" top="0.786805555555556" bottom="0.786805555555556" header="0.5" footer="0.5"/>
  <pageSetup paperSize="9" scale="95"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5"/>
  <sheetViews>
    <sheetView view="pageBreakPreview" zoomScaleNormal="100" zoomScaleSheetLayoutView="100" workbookViewId="0">
      <selection activeCell="A2" sqref="A2:J2"/>
    </sheetView>
  </sheetViews>
  <sheetFormatPr defaultColWidth="9" defaultRowHeight="14.4"/>
  <cols>
    <col min="1" max="1" width="30" style="36" customWidth="1"/>
    <col min="2" max="3" width="5.625" style="36" customWidth="1"/>
    <col min="4" max="4" width="8.125" style="36" customWidth="1"/>
    <col min="5" max="5" width="6.375" style="36" customWidth="1"/>
    <col min="6" max="6" width="6.75" style="36" customWidth="1"/>
    <col min="7" max="7" width="9.625" style="36" customWidth="1"/>
    <col min="8" max="8" width="19.125" style="36" customWidth="1"/>
    <col min="9" max="9" width="19.75" style="36" customWidth="1"/>
    <col min="10" max="10" width="10.625" style="36" customWidth="1"/>
    <col min="11" max="11" width="9" style="36"/>
    <col min="12" max="12" width="11.875" style="36" customWidth="1"/>
    <col min="13" max="16384" width="9" style="36"/>
  </cols>
  <sheetData>
    <row r="1" s="56" customFormat="1" ht="24" customHeight="1" spans="1:1">
      <c r="A1" s="316" t="s">
        <v>25</v>
      </c>
    </row>
    <row r="2" s="57" customFormat="1" ht="42" customHeight="1" spans="1:1">
      <c r="A2" s="57" t="s">
        <v>24</v>
      </c>
    </row>
    <row r="3" s="58" customFormat="1" ht="27" customHeight="1" spans="10:10">
      <c r="J3" s="58" t="s">
        <v>84</v>
      </c>
    </row>
    <row r="4" s="314" customFormat="1" ht="30" customHeight="1" spans="1:10">
      <c r="A4" s="62" t="s">
        <v>1253</v>
      </c>
      <c r="B4" s="62" t="s">
        <v>1254</v>
      </c>
      <c r="C4" s="62" t="s">
        <v>1255</v>
      </c>
      <c r="D4" s="62" t="s">
        <v>1256</v>
      </c>
      <c r="E4" s="62" t="s">
        <v>1257</v>
      </c>
      <c r="F4" s="62"/>
      <c r="G4" s="62"/>
      <c r="H4" s="62" t="s">
        <v>1258</v>
      </c>
      <c r="I4" s="62"/>
      <c r="J4" s="62" t="s">
        <v>1259</v>
      </c>
    </row>
    <row r="5" s="314" customFormat="1" ht="32.1" customHeight="1" spans="1:10">
      <c r="A5" s="62"/>
      <c r="B5" s="62"/>
      <c r="C5" s="62"/>
      <c r="D5" s="62"/>
      <c r="E5" s="62" t="s">
        <v>1260</v>
      </c>
      <c r="F5" s="62" t="s">
        <v>1261</v>
      </c>
      <c r="G5" s="62" t="s">
        <v>1262</v>
      </c>
      <c r="H5" s="62" t="s">
        <v>1263</v>
      </c>
      <c r="I5" s="62" t="s">
        <v>1264</v>
      </c>
      <c r="J5" s="62"/>
    </row>
    <row r="6" s="315" customFormat="1" ht="24" customHeight="1" spans="1:10">
      <c r="A6" s="51" t="s">
        <v>1265</v>
      </c>
      <c r="B6" s="51"/>
      <c r="C6" s="51"/>
      <c r="D6" s="317"/>
      <c r="E6" s="317"/>
      <c r="F6" s="317"/>
      <c r="G6" s="317"/>
      <c r="H6" s="51"/>
      <c r="I6" s="51"/>
      <c r="J6" s="51"/>
    </row>
    <row r="7" s="90" customFormat="1" ht="57.6" spans="1:10">
      <c r="A7" s="318" t="s">
        <v>1266</v>
      </c>
      <c r="B7" s="319" t="s">
        <v>1267</v>
      </c>
      <c r="C7" s="320">
        <v>1</v>
      </c>
      <c r="D7" s="321">
        <v>6240</v>
      </c>
      <c r="E7" s="322">
        <v>6240</v>
      </c>
      <c r="F7" s="323"/>
      <c r="G7" s="322">
        <v>6240</v>
      </c>
      <c r="H7" s="324" t="s">
        <v>1268</v>
      </c>
      <c r="I7" s="12" t="s">
        <v>1268</v>
      </c>
      <c r="J7" s="11"/>
    </row>
    <row r="8" s="90" customFormat="1" ht="24" customHeight="1" spans="1:10">
      <c r="A8" s="318" t="s">
        <v>189</v>
      </c>
      <c r="B8" s="319"/>
      <c r="C8" s="325"/>
      <c r="D8" s="325"/>
      <c r="E8" s="325"/>
      <c r="F8" s="325"/>
      <c r="G8" s="325"/>
      <c r="H8" s="11"/>
      <c r="I8" s="11"/>
      <c r="J8" s="11"/>
    </row>
    <row r="9" s="90" customFormat="1" ht="24" customHeight="1" spans="1:10">
      <c r="A9" s="318" t="s">
        <v>189</v>
      </c>
      <c r="B9" s="319"/>
      <c r="C9" s="325"/>
      <c r="D9" s="325"/>
      <c r="E9" s="325"/>
      <c r="F9" s="325"/>
      <c r="G9" s="325"/>
      <c r="H9" s="11"/>
      <c r="I9" s="11"/>
      <c r="J9" s="11"/>
    </row>
    <row r="10" s="315" customFormat="1" ht="24" customHeight="1" spans="1:10">
      <c r="A10" s="51" t="s">
        <v>1269</v>
      </c>
      <c r="B10" s="51"/>
      <c r="C10" s="51"/>
      <c r="D10" s="317"/>
      <c r="E10" s="317"/>
      <c r="F10" s="317"/>
      <c r="G10" s="317"/>
      <c r="H10" s="51"/>
      <c r="I10" s="51"/>
      <c r="J10" s="51"/>
    </row>
    <row r="11" s="90" customFormat="1" ht="115.2" spans="1:10">
      <c r="A11" s="10" t="s">
        <v>1270</v>
      </c>
      <c r="B11" s="319" t="s">
        <v>1267</v>
      </c>
      <c r="C11" s="320">
        <v>1</v>
      </c>
      <c r="D11" s="321">
        <v>4980</v>
      </c>
      <c r="E11" s="322">
        <v>4980</v>
      </c>
      <c r="F11" s="323"/>
      <c r="G11" s="322">
        <v>4980</v>
      </c>
      <c r="H11" s="324" t="s">
        <v>1271</v>
      </c>
      <c r="I11" s="324" t="s">
        <v>1271</v>
      </c>
      <c r="J11" s="11"/>
    </row>
    <row r="12" s="90" customFormat="1" ht="24" customHeight="1" spans="1:10">
      <c r="A12" s="318" t="s">
        <v>189</v>
      </c>
      <c r="B12" s="319"/>
      <c r="C12" s="324"/>
      <c r="D12" s="322"/>
      <c r="E12" s="322"/>
      <c r="F12" s="323"/>
      <c r="G12" s="322"/>
      <c r="H12" s="324"/>
      <c r="I12" s="12"/>
      <c r="J12" s="11"/>
    </row>
    <row r="13" s="90" customFormat="1" ht="24" customHeight="1" spans="1:10">
      <c r="A13" s="318" t="s">
        <v>189</v>
      </c>
      <c r="B13" s="319"/>
      <c r="C13" s="324"/>
      <c r="D13" s="322"/>
      <c r="E13" s="322"/>
      <c r="F13" s="323"/>
      <c r="G13" s="322"/>
      <c r="H13" s="324"/>
      <c r="I13" s="12"/>
      <c r="J13" s="11"/>
    </row>
    <row r="14" s="315" customFormat="1" ht="24" customHeight="1" spans="1:10">
      <c r="A14" s="51" t="s">
        <v>1272</v>
      </c>
      <c r="B14" s="51"/>
      <c r="C14" s="51"/>
      <c r="D14" s="317"/>
      <c r="E14" s="317"/>
      <c r="F14" s="317"/>
      <c r="G14" s="317"/>
      <c r="H14" s="51"/>
      <c r="I14" s="51"/>
      <c r="J14" s="51"/>
    </row>
    <row r="15" s="90" customFormat="1" ht="129.6" spans="1:10">
      <c r="A15" s="10" t="s">
        <v>1273</v>
      </c>
      <c r="B15" s="319" t="s">
        <v>1267</v>
      </c>
      <c r="C15" s="320">
        <v>1</v>
      </c>
      <c r="D15" s="321">
        <v>1760</v>
      </c>
      <c r="E15" s="322">
        <v>1760</v>
      </c>
      <c r="F15" s="323"/>
      <c r="G15" s="322">
        <v>1760</v>
      </c>
      <c r="H15" s="324" t="s">
        <v>1274</v>
      </c>
      <c r="I15" s="324" t="s">
        <v>1274</v>
      </c>
      <c r="J15" s="11"/>
    </row>
    <row r="16" s="90" customFormat="1" ht="24" customHeight="1" spans="1:10">
      <c r="A16" s="318" t="s">
        <v>189</v>
      </c>
      <c r="B16" s="319"/>
      <c r="C16" s="324"/>
      <c r="D16" s="322"/>
      <c r="E16" s="322"/>
      <c r="F16" s="323"/>
      <c r="G16" s="322"/>
      <c r="H16" s="324"/>
      <c r="I16" s="12"/>
      <c r="J16" s="11"/>
    </row>
    <row r="17" s="90" customFormat="1" ht="24" customHeight="1" spans="1:10">
      <c r="A17" s="318" t="s">
        <v>189</v>
      </c>
      <c r="B17" s="319"/>
      <c r="C17" s="324"/>
      <c r="D17" s="322"/>
      <c r="E17" s="322"/>
      <c r="F17" s="323"/>
      <c r="G17" s="322"/>
      <c r="H17" s="324"/>
      <c r="I17" s="12"/>
      <c r="J17" s="11"/>
    </row>
    <row r="18" s="90" customFormat="1" ht="24" customHeight="1" spans="1:10">
      <c r="A18" s="11"/>
      <c r="B18" s="319"/>
      <c r="C18" s="325"/>
      <c r="D18" s="325"/>
      <c r="E18" s="325"/>
      <c r="F18" s="325"/>
      <c r="G18" s="325"/>
      <c r="H18" s="11"/>
      <c r="I18" s="11"/>
      <c r="J18" s="11"/>
    </row>
    <row r="19" s="314" customFormat="1" ht="24" customHeight="1" spans="1:10">
      <c r="A19" s="62" t="s">
        <v>1275</v>
      </c>
      <c r="B19" s="62"/>
      <c r="C19" s="62"/>
      <c r="D19" s="317">
        <f>D7+D11+D15</f>
        <v>12980</v>
      </c>
      <c r="E19" s="317">
        <f>E7+E11+E15</f>
        <v>12980</v>
      </c>
      <c r="F19" s="317"/>
      <c r="G19" s="317">
        <f>G7+G11+G15</f>
        <v>12980</v>
      </c>
      <c r="H19" s="62"/>
      <c r="I19" s="62"/>
      <c r="J19" s="62"/>
    </row>
    <row r="20" s="90" customFormat="1" ht="24" customHeight="1" spans="4:7">
      <c r="D20" s="326"/>
      <c r="E20" s="326"/>
      <c r="F20" s="326"/>
      <c r="G20" s="326"/>
    </row>
    <row r="21" s="90" customFormat="1" ht="24" customHeight="1" spans="4:7">
      <c r="D21" s="327"/>
      <c r="E21" s="327"/>
      <c r="F21" s="327"/>
      <c r="G21" s="327"/>
    </row>
    <row r="22" s="90" customFormat="1" ht="24" customHeight="1" spans="4:7">
      <c r="D22" s="327"/>
      <c r="E22" s="327"/>
      <c r="F22" s="327"/>
      <c r="G22" s="327"/>
    </row>
    <row r="23" s="90" customFormat="1" ht="24" customHeight="1" spans="4:7">
      <c r="D23" s="327"/>
      <c r="E23" s="327"/>
      <c r="F23" s="327"/>
      <c r="G23" s="327"/>
    </row>
    <row r="24" ht="24" customHeight="1" spans="4:7">
      <c r="D24" s="327"/>
      <c r="E24" s="327"/>
      <c r="F24" s="327"/>
      <c r="G24" s="327"/>
    </row>
    <row r="25" ht="24" customHeight="1" spans="4:7">
      <c r="D25" s="327"/>
      <c r="E25" s="327"/>
      <c r="F25" s="327"/>
      <c r="G25" s="327"/>
    </row>
    <row r="26" ht="24" customHeight="1" spans="4:7">
      <c r="D26" s="327"/>
      <c r="E26" s="327"/>
      <c r="F26" s="327"/>
      <c r="G26" s="327"/>
    </row>
    <row r="27" ht="24" customHeight="1" spans="4:7">
      <c r="D27" s="327"/>
      <c r="E27" s="327"/>
      <c r="F27" s="327"/>
      <c r="G27" s="327"/>
    </row>
    <row r="28" ht="24" customHeight="1" spans="4:7">
      <c r="D28" s="327"/>
      <c r="E28" s="327"/>
      <c r="F28" s="327"/>
      <c r="G28" s="327"/>
    </row>
    <row r="29" ht="24" customHeight="1" spans="4:7">
      <c r="D29" s="327"/>
      <c r="E29" s="327"/>
      <c r="F29" s="327"/>
      <c r="G29" s="327"/>
    </row>
    <row r="30" ht="24" customHeight="1" spans="4:7">
      <c r="D30" s="327"/>
      <c r="E30" s="327"/>
      <c r="F30" s="327"/>
      <c r="G30" s="327"/>
    </row>
    <row r="31" ht="24" customHeight="1" spans="4:7">
      <c r="D31" s="327"/>
      <c r="E31" s="327"/>
      <c r="F31" s="327"/>
      <c r="G31" s="327"/>
    </row>
    <row r="32" ht="24" customHeight="1" spans="4:7">
      <c r="D32" s="327"/>
      <c r="E32" s="327"/>
      <c r="F32" s="327"/>
      <c r="G32" s="327"/>
    </row>
    <row r="33" ht="24" customHeight="1" spans="4:7">
      <c r="D33" s="327"/>
      <c r="E33" s="327"/>
      <c r="F33" s="327"/>
      <c r="G33" s="327"/>
    </row>
    <row r="34" ht="24" customHeight="1" spans="4:7">
      <c r="D34" s="327"/>
      <c r="E34" s="327"/>
      <c r="F34" s="327"/>
      <c r="G34" s="327"/>
    </row>
    <row r="35" ht="24" customHeight="1" spans="4:7">
      <c r="D35" s="327"/>
      <c r="E35" s="327"/>
      <c r="F35" s="327"/>
      <c r="G35" s="327"/>
    </row>
    <row r="36" ht="24" customHeight="1" spans="4:7">
      <c r="D36" s="327"/>
      <c r="E36" s="327"/>
      <c r="F36" s="327"/>
      <c r="G36" s="327"/>
    </row>
    <row r="37" ht="24" customHeight="1" spans="4:7">
      <c r="D37" s="327"/>
      <c r="E37" s="327"/>
      <c r="F37" s="327"/>
      <c r="G37" s="327"/>
    </row>
    <row r="38" ht="24" customHeight="1" spans="4:7">
      <c r="D38" s="327"/>
      <c r="E38" s="327"/>
      <c r="F38" s="327"/>
      <c r="G38" s="327"/>
    </row>
    <row r="39" ht="24" customHeight="1" spans="4:7">
      <c r="D39" s="327"/>
      <c r="E39" s="327"/>
      <c r="F39" s="327"/>
      <c r="G39" s="327"/>
    </row>
    <row r="40" ht="24" customHeight="1" spans="4:7">
      <c r="D40" s="327"/>
      <c r="E40" s="327"/>
      <c r="F40" s="327"/>
      <c r="G40" s="327"/>
    </row>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8">
    <mergeCell ref="A2:J2"/>
    <mergeCell ref="E4:G4"/>
    <mergeCell ref="H4:I4"/>
    <mergeCell ref="A4:A5"/>
    <mergeCell ref="B4:B5"/>
    <mergeCell ref="C4:C5"/>
    <mergeCell ref="D4:D5"/>
    <mergeCell ref="J4:J5"/>
  </mergeCells>
  <printOptions horizontalCentered="1"/>
  <pageMargins left="0.590277777777778" right="0.590277777777778" top="0.786805555555556" bottom="0.786805555555556" header="0.5" footer="0.5"/>
  <pageSetup paperSize="9" scale="6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88"/>
  <sheetViews>
    <sheetView showGridLines="0" showZeros="0" view="pageBreakPreview" zoomScale="85" zoomScaleNormal="100" zoomScaleSheetLayoutView="85" workbookViewId="0">
      <selection activeCell="A2" sqref="A2:B2"/>
    </sheetView>
  </sheetViews>
  <sheetFormatPr defaultColWidth="6.875" defaultRowHeight="15.95" customHeight="1" outlineLevelCol="1"/>
  <cols>
    <col min="1" max="1" width="57.625" style="295" customWidth="1"/>
    <col min="2" max="2" width="25.625" style="312" customWidth="1"/>
    <col min="3" max="4" width="6.875" style="295"/>
    <col min="5" max="5" width="24.5" style="295" customWidth="1"/>
    <col min="6" max="253" width="6.875" style="295"/>
    <col min="254" max="16384" width="6.875" style="36"/>
  </cols>
  <sheetData>
    <row r="1" s="291" customFormat="1" ht="24" customHeight="1" spans="1:2">
      <c r="A1" s="296" t="s">
        <v>28</v>
      </c>
      <c r="B1" s="297"/>
    </row>
    <row r="2" s="292" customFormat="1" ht="42" customHeight="1" spans="1:2">
      <c r="A2" s="298" t="s">
        <v>27</v>
      </c>
      <c r="B2" s="299"/>
    </row>
    <row r="3" s="285" customFormat="1" ht="27" customHeight="1" spans="2:2">
      <c r="B3" s="313" t="s">
        <v>84</v>
      </c>
    </row>
    <row r="4" s="293" customFormat="1" ht="26.1" customHeight="1" spans="1:2">
      <c r="A4" s="249" t="s">
        <v>85</v>
      </c>
      <c r="B4" s="283" t="s">
        <v>86</v>
      </c>
    </row>
    <row r="5" s="293" customFormat="1" ht="24" customHeight="1" spans="1:2">
      <c r="A5" s="300" t="s">
        <v>1276</v>
      </c>
      <c r="B5" s="301">
        <f>SUM(B6:B13)</f>
        <v>125</v>
      </c>
    </row>
    <row r="6" s="294" customFormat="1" ht="24" customHeight="1" spans="1:2">
      <c r="A6" s="302" t="s">
        <v>1277</v>
      </c>
      <c r="B6" s="303"/>
    </row>
    <row r="7" s="294" customFormat="1" ht="24" customHeight="1" spans="1:2">
      <c r="A7" s="302" t="s">
        <v>1278</v>
      </c>
      <c r="B7" s="303"/>
    </row>
    <row r="8" s="294" customFormat="1" ht="24" customHeight="1" spans="1:2">
      <c r="A8" s="302" t="s">
        <v>1279</v>
      </c>
      <c r="B8" s="303"/>
    </row>
    <row r="9" s="294" customFormat="1" ht="24" customHeight="1" spans="1:2">
      <c r="A9" s="302" t="s">
        <v>1280</v>
      </c>
      <c r="B9" s="303"/>
    </row>
    <row r="10" s="294" customFormat="1" ht="24" customHeight="1" spans="1:2">
      <c r="A10" s="302" t="s">
        <v>1281</v>
      </c>
      <c r="B10" s="303">
        <v>125</v>
      </c>
    </row>
    <row r="11" s="294" customFormat="1" ht="24" customHeight="1" spans="1:2">
      <c r="A11" s="302" t="s">
        <v>1282</v>
      </c>
      <c r="B11" s="303"/>
    </row>
    <row r="12" s="294" customFormat="1" ht="24" customHeight="1" spans="1:2">
      <c r="A12" s="302" t="s">
        <v>1283</v>
      </c>
      <c r="B12" s="304"/>
    </row>
    <row r="13" s="294" customFormat="1" ht="24" customHeight="1" spans="1:2">
      <c r="A13" s="302" t="s">
        <v>1284</v>
      </c>
      <c r="B13" s="304"/>
    </row>
    <row r="14" s="294" customFormat="1" ht="24" customHeight="1" spans="1:2">
      <c r="A14" s="302" t="s">
        <v>189</v>
      </c>
      <c r="B14" s="304"/>
    </row>
    <row r="15" s="294" customFormat="1" ht="24" customHeight="1" spans="1:2">
      <c r="A15" s="302" t="s">
        <v>189</v>
      </c>
      <c r="B15" s="304"/>
    </row>
    <row r="16" s="294" customFormat="1" ht="24" customHeight="1" spans="1:2">
      <c r="A16" s="302" t="s">
        <v>1285</v>
      </c>
      <c r="B16" s="304"/>
    </row>
    <row r="17" s="293" customFormat="1" ht="24" customHeight="1" spans="1:2">
      <c r="A17" s="300" t="s">
        <v>1286</v>
      </c>
      <c r="B17" s="290">
        <f>SUM(B18:B25)</f>
        <v>0</v>
      </c>
    </row>
    <row r="18" s="294" customFormat="1" ht="24" customHeight="1" spans="1:2">
      <c r="A18" s="302" t="s">
        <v>1287</v>
      </c>
      <c r="B18" s="305"/>
    </row>
    <row r="19" s="294" customFormat="1" ht="24" customHeight="1" spans="1:2">
      <c r="A19" s="302" t="s">
        <v>1288</v>
      </c>
      <c r="B19" s="305"/>
    </row>
    <row r="20" s="294" customFormat="1" ht="24" customHeight="1" spans="1:2">
      <c r="A20" s="302" t="s">
        <v>1289</v>
      </c>
      <c r="B20" s="304"/>
    </row>
    <row r="21" s="294" customFormat="1" ht="24" customHeight="1" spans="1:2">
      <c r="A21" s="302" t="s">
        <v>1290</v>
      </c>
      <c r="B21" s="305"/>
    </row>
    <row r="22" s="294" customFormat="1" ht="24" customHeight="1" spans="1:2">
      <c r="A22" s="302" t="s">
        <v>1291</v>
      </c>
      <c r="B22" s="305"/>
    </row>
    <row r="23" s="294" customFormat="1" ht="24" customHeight="1" spans="1:2">
      <c r="A23" s="302" t="s">
        <v>189</v>
      </c>
      <c r="B23" s="304"/>
    </row>
    <row r="24" s="294" customFormat="1" ht="24" customHeight="1" spans="1:2">
      <c r="A24" s="302" t="s">
        <v>189</v>
      </c>
      <c r="B24" s="304"/>
    </row>
    <row r="25" s="294" customFormat="1" ht="24" customHeight="1" spans="1:2">
      <c r="A25" s="302" t="s">
        <v>1292</v>
      </c>
      <c r="B25" s="304"/>
    </row>
    <row r="26" s="294" customFormat="1" ht="24" customHeight="1" spans="1:2">
      <c r="A26" s="289"/>
      <c r="B26" s="304"/>
    </row>
    <row r="27" s="293" customFormat="1" ht="24" customHeight="1" spans="1:2">
      <c r="A27" s="249" t="s">
        <v>1293</v>
      </c>
      <c r="B27" s="290">
        <f>B5+B17</f>
        <v>125</v>
      </c>
    </row>
    <row r="28" s="311" customFormat="1" ht="24" customHeight="1" spans="1:2">
      <c r="A28" s="295"/>
      <c r="B28" s="312"/>
    </row>
    <row r="29" ht="24" customHeight="1"/>
    <row r="30" ht="24" customHeight="1"/>
    <row r="31" ht="24" customHeight="1"/>
    <row r="32" ht="24" customHeight="1"/>
    <row r="33" ht="24" customHeight="1"/>
    <row r="34" ht="24" customHeight="1"/>
    <row r="35" ht="24" customHeight="1"/>
    <row r="36" ht="24" customHeight="1" spans="1:1">
      <c r="A36" s="310"/>
    </row>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sheetData>
  <mergeCells count="1">
    <mergeCell ref="A2:B2"/>
  </mergeCells>
  <printOptions horizontalCentered="1"/>
  <pageMargins left="0.590277777777778" right="0.590277777777778" top="0.786805555555556" bottom="0.786805555555556" header="0.5" footer="0.5"/>
  <pageSetup paperSize="9"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95"/>
  <sheetViews>
    <sheetView showGridLines="0" showZeros="0" view="pageBreakPreview" zoomScale="70" zoomScaleNormal="100" zoomScaleSheetLayoutView="70" workbookViewId="0">
      <pane ySplit="4" topLeftCell="A17" activePane="bottomLeft" state="frozen"/>
      <selection/>
      <selection pane="bottomLeft" activeCell="A2" sqref="A2:B2"/>
    </sheetView>
  </sheetViews>
  <sheetFormatPr defaultColWidth="9" defaultRowHeight="15.95" customHeight="1" outlineLevelCol="1"/>
  <cols>
    <col min="1" max="1" width="60.625" style="295" customWidth="1"/>
    <col min="2" max="2" width="20.625" style="295" customWidth="1"/>
    <col min="3" max="3" width="11.875" style="295" customWidth="1"/>
    <col min="4" max="255" width="9" style="295"/>
    <col min="256" max="16384" width="9" style="36"/>
  </cols>
  <sheetData>
    <row r="1" s="291" customFormat="1" ht="24" customHeight="1" spans="1:2">
      <c r="A1" s="296" t="s">
        <v>30</v>
      </c>
      <c r="B1" s="297"/>
    </row>
    <row r="2" s="292" customFormat="1" ht="42" customHeight="1" spans="1:2">
      <c r="A2" s="298" t="s">
        <v>29</v>
      </c>
      <c r="B2" s="299"/>
    </row>
    <row r="3" s="285" customFormat="1" ht="27" customHeight="1" spans="2:2">
      <c r="B3" s="286" t="s">
        <v>84</v>
      </c>
    </row>
    <row r="4" s="293" customFormat="1" ht="23.1" customHeight="1" spans="1:2">
      <c r="A4" s="249" t="s">
        <v>85</v>
      </c>
      <c r="B4" s="283" t="s">
        <v>86</v>
      </c>
    </row>
    <row r="5" s="293" customFormat="1" ht="23.1" customHeight="1" spans="1:2">
      <c r="A5" s="267" t="s">
        <v>1294</v>
      </c>
      <c r="B5" s="287">
        <f>B6</f>
        <v>0</v>
      </c>
    </row>
    <row r="6" s="293" customFormat="1" ht="23.1" customHeight="1" spans="1:2">
      <c r="A6" s="116" t="s">
        <v>1295</v>
      </c>
      <c r="B6" s="288"/>
    </row>
    <row r="7" s="293" customFormat="1" ht="23.1" customHeight="1" spans="1:2">
      <c r="A7" s="267" t="s">
        <v>1296</v>
      </c>
      <c r="B7" s="287">
        <f>SUM(B8:B10)</f>
        <v>0</v>
      </c>
    </row>
    <row r="8" s="293" customFormat="1" ht="23.1" customHeight="1" spans="1:2">
      <c r="A8" s="116" t="s">
        <v>1297</v>
      </c>
      <c r="B8" s="288"/>
    </row>
    <row r="9" s="293" customFormat="1" ht="23.1" customHeight="1" spans="1:2">
      <c r="A9" s="116" t="s">
        <v>1298</v>
      </c>
      <c r="B9" s="288"/>
    </row>
    <row r="10" s="294" customFormat="1" ht="23.1" customHeight="1" spans="1:2">
      <c r="A10" s="116" t="s">
        <v>1299</v>
      </c>
      <c r="B10" s="288"/>
    </row>
    <row r="11" s="293" customFormat="1" ht="23.1" customHeight="1" spans="1:2">
      <c r="A11" s="267" t="s">
        <v>1300</v>
      </c>
      <c r="B11" s="287">
        <f>SUM(B12:B14)</f>
        <v>0</v>
      </c>
    </row>
    <row r="12" s="294" customFormat="1" ht="23.1" customHeight="1" spans="1:2">
      <c r="A12" s="116" t="s">
        <v>1301</v>
      </c>
      <c r="B12" s="288"/>
    </row>
    <row r="13" s="294" customFormat="1" ht="23.1" customHeight="1" spans="1:2">
      <c r="A13" s="116" t="s">
        <v>1302</v>
      </c>
      <c r="B13" s="288"/>
    </row>
    <row r="14" s="294" customFormat="1" ht="23.1" customHeight="1" spans="1:2">
      <c r="A14" s="116" t="s">
        <v>1303</v>
      </c>
      <c r="B14" s="288"/>
    </row>
    <row r="15" s="293" customFormat="1" ht="23.1" customHeight="1" spans="1:2">
      <c r="A15" s="267" t="s">
        <v>1304</v>
      </c>
      <c r="B15" s="287">
        <f>B16</f>
        <v>0</v>
      </c>
    </row>
    <row r="16" s="294" customFormat="1" ht="23.1" customHeight="1" spans="1:2">
      <c r="A16" s="116" t="s">
        <v>1305</v>
      </c>
      <c r="B16" s="288"/>
    </row>
    <row r="17" s="293" customFormat="1" ht="23.1" customHeight="1" spans="1:2">
      <c r="A17" s="267" t="s">
        <v>1306</v>
      </c>
      <c r="B17" s="287">
        <f>SUM(B18:B27)</f>
        <v>125</v>
      </c>
    </row>
    <row r="18" s="294" customFormat="1" ht="23.1" customHeight="1" spans="1:2">
      <c r="A18" s="116" t="s">
        <v>1307</v>
      </c>
      <c r="B18" s="288">
        <v>125</v>
      </c>
    </row>
    <row r="19" s="294" customFormat="1" ht="23.1" customHeight="1" spans="1:2">
      <c r="A19" s="116" t="s">
        <v>1308</v>
      </c>
      <c r="B19" s="288"/>
    </row>
    <row r="20" s="294" customFormat="1" ht="23.1" customHeight="1" spans="1:2">
      <c r="A20" s="116" t="s">
        <v>1309</v>
      </c>
      <c r="B20" s="288"/>
    </row>
    <row r="21" s="294" customFormat="1" ht="23.1" customHeight="1" spans="1:2">
      <c r="A21" s="116" t="s">
        <v>1310</v>
      </c>
      <c r="B21" s="288"/>
    </row>
    <row r="22" s="294" customFormat="1" ht="23.1" customHeight="1" spans="1:2">
      <c r="A22" s="116" t="s">
        <v>1311</v>
      </c>
      <c r="B22" s="288"/>
    </row>
    <row r="23" s="294" customFormat="1" ht="23.1" customHeight="1" spans="1:2">
      <c r="A23" s="116" t="s">
        <v>1312</v>
      </c>
      <c r="B23" s="288"/>
    </row>
    <row r="24" s="294" customFormat="1" ht="23.1" customHeight="1" spans="1:2">
      <c r="A24" s="116" t="s">
        <v>1313</v>
      </c>
      <c r="B24" s="288"/>
    </row>
    <row r="25" s="294" customFormat="1" ht="23.1" customHeight="1" spans="1:2">
      <c r="A25" s="116" t="s">
        <v>1314</v>
      </c>
      <c r="B25" s="288"/>
    </row>
    <row r="26" s="294" customFormat="1" ht="23.1" customHeight="1" spans="1:2">
      <c r="A26" s="116" t="s">
        <v>1315</v>
      </c>
      <c r="B26" s="288"/>
    </row>
    <row r="27" s="294" customFormat="1" ht="23.1" customHeight="1" spans="1:2">
      <c r="A27" s="116" t="s">
        <v>1316</v>
      </c>
      <c r="B27" s="288"/>
    </row>
    <row r="28" s="293" customFormat="1" ht="23.1" customHeight="1" spans="1:2">
      <c r="A28" s="267" t="s">
        <v>1317</v>
      </c>
      <c r="B28" s="287">
        <f>SUM(B29:B32)</f>
        <v>0</v>
      </c>
    </row>
    <row r="29" s="294" customFormat="1" ht="23.1" customHeight="1" spans="1:2">
      <c r="A29" s="116" t="s">
        <v>1318</v>
      </c>
      <c r="B29" s="288"/>
    </row>
    <row r="30" s="294" customFormat="1" ht="23.1" customHeight="1" spans="1:2">
      <c r="A30" s="116" t="s">
        <v>1319</v>
      </c>
      <c r="B30" s="288"/>
    </row>
    <row r="31" s="294" customFormat="1" ht="23.1" customHeight="1" spans="1:2">
      <c r="A31" s="116" t="s">
        <v>1320</v>
      </c>
      <c r="B31" s="288"/>
    </row>
    <row r="32" s="294" customFormat="1" ht="23.1" customHeight="1" spans="1:2">
      <c r="A32" s="116" t="s">
        <v>1321</v>
      </c>
      <c r="B32" s="288"/>
    </row>
    <row r="33" s="293" customFormat="1" ht="23.1" customHeight="1" spans="1:2">
      <c r="A33" s="267" t="s">
        <v>1322</v>
      </c>
      <c r="B33" s="287">
        <f>SUM(B34:B39)</f>
        <v>0</v>
      </c>
    </row>
    <row r="34" s="294" customFormat="1" ht="23.1" customHeight="1" spans="1:2">
      <c r="A34" s="116" t="s">
        <v>1323</v>
      </c>
      <c r="B34" s="288"/>
    </row>
    <row r="35" s="294" customFormat="1" ht="23.1" customHeight="1" spans="1:2">
      <c r="A35" s="116" t="s">
        <v>1324</v>
      </c>
      <c r="B35" s="288"/>
    </row>
    <row r="36" s="294" customFormat="1" ht="23.1" customHeight="1" spans="1:2">
      <c r="A36" s="116" t="s">
        <v>1325</v>
      </c>
      <c r="B36" s="288"/>
    </row>
    <row r="37" s="294" customFormat="1" ht="23.1" customHeight="1" spans="1:2">
      <c r="A37" s="116" t="s">
        <v>1326</v>
      </c>
      <c r="B37" s="288"/>
    </row>
    <row r="38" s="294" customFormat="1" ht="23.1" customHeight="1" spans="1:2">
      <c r="A38" s="116" t="s">
        <v>1327</v>
      </c>
      <c r="B38" s="288"/>
    </row>
    <row r="39" s="294" customFormat="1" ht="23.1" customHeight="1" spans="1:2">
      <c r="A39" s="116" t="s">
        <v>1328</v>
      </c>
      <c r="B39" s="288"/>
    </row>
    <row r="40" s="293" customFormat="1" ht="23.1" customHeight="1" spans="1:2">
      <c r="A40" s="267" t="s">
        <v>1329</v>
      </c>
      <c r="B40" s="287">
        <f>B41</f>
        <v>0</v>
      </c>
    </row>
    <row r="41" s="294" customFormat="1" ht="23.1" customHeight="1" spans="1:2">
      <c r="A41" s="116" t="s">
        <v>1330</v>
      </c>
      <c r="B41" s="288"/>
    </row>
    <row r="42" s="293" customFormat="1" ht="23.1" customHeight="1" spans="1:2">
      <c r="A42" s="267" t="s">
        <v>1182</v>
      </c>
      <c r="B42" s="287">
        <f>SUM(B43:B45)</f>
        <v>0</v>
      </c>
    </row>
    <row r="43" s="294" customFormat="1" ht="23.1" customHeight="1" spans="1:2">
      <c r="A43" s="116" t="s">
        <v>1331</v>
      </c>
      <c r="B43" s="288"/>
    </row>
    <row r="44" s="294" customFormat="1" ht="23.1" customHeight="1" spans="1:2">
      <c r="A44" s="116" t="s">
        <v>1332</v>
      </c>
      <c r="B44" s="288"/>
    </row>
    <row r="45" s="294" customFormat="1" ht="23.1" customHeight="1" spans="1:2">
      <c r="A45" s="116" t="s">
        <v>1333</v>
      </c>
      <c r="B45" s="288"/>
    </row>
    <row r="46" s="293" customFormat="1" ht="23.1" customHeight="1" spans="1:2">
      <c r="A46" s="267" t="s">
        <v>1334</v>
      </c>
      <c r="B46" s="287">
        <f>B47</f>
        <v>0</v>
      </c>
    </row>
    <row r="47" s="294" customFormat="1" ht="23.1" customHeight="1" spans="1:2">
      <c r="A47" s="116" t="s">
        <v>1335</v>
      </c>
      <c r="B47" s="288"/>
    </row>
    <row r="48" s="293" customFormat="1" ht="23.1" customHeight="1" spans="1:2">
      <c r="A48" s="267" t="s">
        <v>1336</v>
      </c>
      <c r="B48" s="287">
        <f>B49</f>
        <v>0</v>
      </c>
    </row>
    <row r="49" s="294" customFormat="1" ht="23.1" customHeight="1" spans="1:2">
      <c r="A49" s="116" t="s">
        <v>1337</v>
      </c>
      <c r="B49" s="288"/>
    </row>
    <row r="50" s="293" customFormat="1" ht="23.1" customHeight="1" spans="1:2">
      <c r="A50" s="267" t="s">
        <v>1338</v>
      </c>
      <c r="B50" s="287"/>
    </row>
    <row r="51" s="294" customFormat="1" ht="23.1" customHeight="1" spans="1:2">
      <c r="A51" s="289"/>
      <c r="B51" s="283"/>
    </row>
    <row r="52" s="294" customFormat="1" ht="23.1" customHeight="1" spans="1:2">
      <c r="A52" s="249" t="s">
        <v>1339</v>
      </c>
      <c r="B52" s="290">
        <f>B5+B7+B11+B15+B17+B28+B33+B40+B42+B46+B48+B50</f>
        <v>125</v>
      </c>
    </row>
    <row r="53" ht="24" customHeight="1"/>
    <row r="54" ht="24" customHeight="1"/>
    <row r="55" ht="24" customHeight="1"/>
    <row r="56" ht="24" customHeight="1" spans="1:1">
      <c r="A56" s="310"/>
    </row>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B2"/>
  </mergeCells>
  <printOptions horizontalCentered="1"/>
  <pageMargins left="0.590277777777778" right="0.590277777777778" top="0.786805555555556" bottom="0.786805555555556" header="0.5" footer="0.5"/>
  <pageSetup paperSize="9" fitToHeight="0"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5"/>
  <sheetViews>
    <sheetView showZeros="0" view="pageBreakPreview" zoomScaleNormal="100" zoomScaleSheetLayoutView="100" workbookViewId="0">
      <selection activeCell="A2" sqref="A2:D2"/>
    </sheetView>
  </sheetViews>
  <sheetFormatPr defaultColWidth="9" defaultRowHeight="15.6" outlineLevelCol="4"/>
  <cols>
    <col min="1" max="1" width="30.625" style="256" customWidth="1"/>
    <col min="2" max="2" width="12.625" style="257" customWidth="1"/>
    <col min="3" max="3" width="30.625" style="256" customWidth="1"/>
    <col min="4" max="4" width="12.625" style="306" customWidth="1"/>
    <col min="5" max="255" width="9" style="256"/>
    <col min="256" max="16384" width="9" style="36"/>
  </cols>
  <sheetData>
    <row r="1" s="291" customFormat="1" ht="24" customHeight="1" spans="1:2">
      <c r="A1" s="296" t="s">
        <v>32</v>
      </c>
      <c r="B1" s="297"/>
    </row>
    <row r="2" s="252" customFormat="1" ht="42" customHeight="1" spans="1:4">
      <c r="A2" s="260" t="s">
        <v>31</v>
      </c>
      <c r="B2" s="261"/>
      <c r="C2" s="261"/>
      <c r="D2" s="261"/>
    </row>
    <row r="3" s="253" customFormat="1" ht="27" customHeight="1" spans="1:4">
      <c r="A3" s="262"/>
      <c r="B3" s="263"/>
      <c r="C3" s="262"/>
      <c r="D3" s="286" t="s">
        <v>84</v>
      </c>
    </row>
    <row r="4" s="254" customFormat="1" ht="30" customHeight="1" spans="1:4">
      <c r="A4" s="265" t="s">
        <v>146</v>
      </c>
      <c r="B4" s="266" t="s">
        <v>86</v>
      </c>
      <c r="C4" s="265" t="s">
        <v>147</v>
      </c>
      <c r="D4" s="266" t="s">
        <v>86</v>
      </c>
    </row>
    <row r="5" s="255" customFormat="1" ht="24" customHeight="1" spans="1:4">
      <c r="A5" s="267" t="s">
        <v>1340</v>
      </c>
      <c r="B5" s="307">
        <v>125</v>
      </c>
      <c r="C5" s="267" t="s">
        <v>1341</v>
      </c>
      <c r="D5" s="307">
        <v>125</v>
      </c>
    </row>
    <row r="6" s="255" customFormat="1" ht="24" customHeight="1" spans="1:4">
      <c r="A6" s="267" t="s">
        <v>150</v>
      </c>
      <c r="B6" s="307"/>
      <c r="C6" s="162" t="s">
        <v>151</v>
      </c>
      <c r="D6" s="307"/>
    </row>
    <row r="7" s="255" customFormat="1" ht="24" customHeight="1" spans="1:4">
      <c r="A7" s="270" t="s">
        <v>152</v>
      </c>
      <c r="B7" s="271"/>
      <c r="C7" s="270" t="s">
        <v>153</v>
      </c>
      <c r="D7" s="271"/>
    </row>
    <row r="8" s="255" customFormat="1" ht="24" customHeight="1" spans="1:4">
      <c r="A8" s="270" t="s">
        <v>158</v>
      </c>
      <c r="B8" s="271"/>
      <c r="C8" s="270" t="s">
        <v>159</v>
      </c>
      <c r="D8" s="271"/>
    </row>
    <row r="9" s="255" customFormat="1" ht="24" customHeight="1" spans="1:4">
      <c r="A9" s="270" t="s">
        <v>160</v>
      </c>
      <c r="B9" s="271"/>
      <c r="C9" s="308" t="s">
        <v>179</v>
      </c>
      <c r="D9" s="269"/>
    </row>
    <row r="10" s="255" customFormat="1" ht="24" customHeight="1" spans="1:4">
      <c r="A10" s="270" t="s">
        <v>168</v>
      </c>
      <c r="B10" s="271"/>
      <c r="C10" s="270" t="s">
        <v>1342</v>
      </c>
      <c r="D10" s="271"/>
    </row>
    <row r="11" s="255" customFormat="1" ht="24" customHeight="1" spans="1:4">
      <c r="A11" s="274" t="s">
        <v>1343</v>
      </c>
      <c r="B11" s="271"/>
      <c r="C11" s="276" t="s">
        <v>189</v>
      </c>
      <c r="D11" s="271"/>
    </row>
    <row r="12" s="255" customFormat="1" ht="24" customHeight="1" spans="1:4">
      <c r="A12" s="276" t="s">
        <v>189</v>
      </c>
      <c r="B12" s="277"/>
      <c r="C12" s="276" t="s">
        <v>189</v>
      </c>
      <c r="D12" s="271"/>
    </row>
    <row r="13" s="255" customFormat="1" ht="24" customHeight="1" spans="1:4">
      <c r="A13" s="276" t="s">
        <v>189</v>
      </c>
      <c r="B13" s="168"/>
      <c r="C13" s="270"/>
      <c r="D13" s="271"/>
    </row>
    <row r="14" s="255" customFormat="1" ht="24" customHeight="1" spans="1:4">
      <c r="A14" s="280"/>
      <c r="B14" s="168"/>
      <c r="C14" s="309"/>
      <c r="D14" s="275"/>
    </row>
    <row r="15" s="255" customFormat="1" ht="24" customHeight="1" spans="1:4">
      <c r="A15" s="118" t="s">
        <v>193</v>
      </c>
      <c r="B15" s="269">
        <f>B5+B6</f>
        <v>125</v>
      </c>
      <c r="C15" s="283" t="s">
        <v>194</v>
      </c>
      <c r="D15" s="269">
        <f>D5+D6+D9</f>
        <v>125</v>
      </c>
    </row>
    <row r="16" s="255" customFormat="1" ht="24" customHeight="1" spans="1:4">
      <c r="A16" s="256"/>
      <c r="B16" s="257"/>
      <c r="C16" s="256"/>
      <c r="D16" s="306"/>
    </row>
    <row r="17" s="255" customFormat="1" ht="24" customHeight="1" spans="1:5">
      <c r="A17" s="256"/>
      <c r="B17" s="257"/>
      <c r="C17" s="256"/>
      <c r="D17" s="306"/>
      <c r="E17" s="282"/>
    </row>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spans="1:1">
      <c r="A28" s="255"/>
    </row>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D2"/>
  </mergeCells>
  <printOptions horizontalCentered="1"/>
  <pageMargins left="0.590277777777778" right="0.590277777777778" top="0.786805555555556" bottom="0.786805555555556" header="0.5" footer="0.5"/>
  <pageSetup paperSize="9" scale="98"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88"/>
  <sheetViews>
    <sheetView showGridLines="0" showZeros="0" view="pageBreakPreview" zoomScale="85" zoomScaleNormal="100" zoomScaleSheetLayoutView="85" workbookViewId="0">
      <selection activeCell="A2" sqref="A2:B2"/>
    </sheetView>
  </sheetViews>
  <sheetFormatPr defaultColWidth="8.125" defaultRowHeight="15.95" customHeight="1" outlineLevelCol="1"/>
  <cols>
    <col min="1" max="1" width="57.625" style="295" customWidth="1"/>
    <col min="2" max="2" width="25.625" style="295" customWidth="1"/>
    <col min="3" max="3" width="8.125" style="295"/>
    <col min="4" max="4" width="9.375" style="295" customWidth="1"/>
    <col min="5" max="255" width="8.125" style="295"/>
    <col min="256" max="16384" width="8.125" style="36"/>
  </cols>
  <sheetData>
    <row r="1" s="291" customFormat="1" ht="24" customHeight="1" spans="1:2">
      <c r="A1" s="296" t="s">
        <v>33</v>
      </c>
      <c r="B1" s="297"/>
    </row>
    <row r="2" s="292" customFormat="1" ht="42" customHeight="1" spans="1:2">
      <c r="A2" s="298" t="s">
        <v>27</v>
      </c>
      <c r="B2" s="299"/>
    </row>
    <row r="3" s="285" customFormat="1" ht="27" customHeight="1" spans="2:2">
      <c r="B3" s="286" t="s">
        <v>84</v>
      </c>
    </row>
    <row r="4" s="293" customFormat="1" ht="26.1" customHeight="1" spans="1:2">
      <c r="A4" s="249" t="s">
        <v>85</v>
      </c>
      <c r="B4" s="283" t="s">
        <v>86</v>
      </c>
    </row>
    <row r="5" s="293" customFormat="1" ht="24" customHeight="1" spans="1:2">
      <c r="A5" s="300" t="s">
        <v>1276</v>
      </c>
      <c r="B5" s="301">
        <f>SUM(B6:B13)</f>
        <v>125</v>
      </c>
    </row>
    <row r="6" s="294" customFormat="1" ht="24" customHeight="1" spans="1:2">
      <c r="A6" s="302" t="s">
        <v>1277</v>
      </c>
      <c r="B6" s="303"/>
    </row>
    <row r="7" s="294" customFormat="1" ht="24" customHeight="1" spans="1:2">
      <c r="A7" s="302" t="s">
        <v>1278</v>
      </c>
      <c r="B7" s="303"/>
    </row>
    <row r="8" s="294" customFormat="1" ht="24" customHeight="1" spans="1:2">
      <c r="A8" s="302" t="s">
        <v>1279</v>
      </c>
      <c r="B8" s="303"/>
    </row>
    <row r="9" s="294" customFormat="1" ht="24" customHeight="1" spans="1:2">
      <c r="A9" s="302" t="s">
        <v>1280</v>
      </c>
      <c r="B9" s="303"/>
    </row>
    <row r="10" s="294" customFormat="1" ht="24" customHeight="1" spans="1:2">
      <c r="A10" s="302" t="s">
        <v>1281</v>
      </c>
      <c r="B10" s="303">
        <v>125</v>
      </c>
    </row>
    <row r="11" s="294" customFormat="1" ht="24" customHeight="1" spans="1:2">
      <c r="A11" s="302" t="s">
        <v>1282</v>
      </c>
      <c r="B11" s="303"/>
    </row>
    <row r="12" s="294" customFormat="1" ht="24" customHeight="1" spans="1:2">
      <c r="A12" s="302" t="s">
        <v>1283</v>
      </c>
      <c r="B12" s="304"/>
    </row>
    <row r="13" s="294" customFormat="1" ht="24" customHeight="1" spans="1:2">
      <c r="A13" s="302" t="s">
        <v>1284</v>
      </c>
      <c r="B13" s="304"/>
    </row>
    <row r="14" s="294" customFormat="1" ht="24" customHeight="1" spans="1:2">
      <c r="A14" s="302" t="s">
        <v>189</v>
      </c>
      <c r="B14" s="304"/>
    </row>
    <row r="15" s="294" customFormat="1" ht="24" customHeight="1" spans="1:2">
      <c r="A15" s="302" t="s">
        <v>189</v>
      </c>
      <c r="B15" s="304"/>
    </row>
    <row r="16" s="294" customFormat="1" ht="24" customHeight="1" spans="1:2">
      <c r="A16" s="302" t="s">
        <v>1285</v>
      </c>
      <c r="B16" s="304"/>
    </row>
    <row r="17" s="293" customFormat="1" ht="24" customHeight="1" spans="1:2">
      <c r="A17" s="300" t="s">
        <v>1286</v>
      </c>
      <c r="B17" s="290">
        <f>SUM(B18:B25)</f>
        <v>0</v>
      </c>
    </row>
    <row r="18" s="294" customFormat="1" ht="24" customHeight="1" spans="1:2">
      <c r="A18" s="302" t="s">
        <v>1287</v>
      </c>
      <c r="B18" s="305"/>
    </row>
    <row r="19" s="294" customFormat="1" ht="24" customHeight="1" spans="1:2">
      <c r="A19" s="302" t="s">
        <v>1288</v>
      </c>
      <c r="B19" s="305"/>
    </row>
    <row r="20" s="294" customFormat="1" ht="24" customHeight="1" spans="1:2">
      <c r="A20" s="302" t="s">
        <v>1289</v>
      </c>
      <c r="B20" s="304"/>
    </row>
    <row r="21" s="294" customFormat="1" ht="24" customHeight="1" spans="1:2">
      <c r="A21" s="302" t="s">
        <v>1290</v>
      </c>
      <c r="B21" s="305"/>
    </row>
    <row r="22" s="294" customFormat="1" ht="24" customHeight="1" spans="1:2">
      <c r="A22" s="302" t="s">
        <v>1291</v>
      </c>
      <c r="B22" s="305"/>
    </row>
    <row r="23" s="294" customFormat="1" ht="24" customHeight="1" spans="1:2">
      <c r="A23" s="302" t="s">
        <v>189</v>
      </c>
      <c r="B23" s="304"/>
    </row>
    <row r="24" s="294" customFormat="1" ht="24" customHeight="1" spans="1:2">
      <c r="A24" s="302" t="s">
        <v>189</v>
      </c>
      <c r="B24" s="304"/>
    </row>
    <row r="25" s="294" customFormat="1" ht="24" customHeight="1" spans="1:2">
      <c r="A25" s="302" t="s">
        <v>1292</v>
      </c>
      <c r="B25" s="304"/>
    </row>
    <row r="26" s="294" customFormat="1" ht="24" customHeight="1" spans="1:2">
      <c r="A26" s="289"/>
      <c r="B26" s="304"/>
    </row>
    <row r="27" s="293" customFormat="1" ht="24" customHeight="1" spans="1:2">
      <c r="A27" s="249" t="s">
        <v>1293</v>
      </c>
      <c r="B27" s="290">
        <f>B5+B17</f>
        <v>125</v>
      </c>
    </row>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sheetData>
  <mergeCells count="1">
    <mergeCell ref="A2:B2"/>
  </mergeCells>
  <printOptions horizontalCentered="1"/>
  <pageMargins left="0.590277777777778" right="0.590277777777778" top="0.786805555555556" bottom="0.786805555555556" header="0.5" footer="0.5"/>
  <pageSetup paperSize="9" fitToHeight="0"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95"/>
  <sheetViews>
    <sheetView showZeros="0" view="pageBreakPreview" zoomScaleNormal="130" zoomScaleSheetLayoutView="100" workbookViewId="0">
      <selection activeCell="A2" sqref="A2:B2"/>
    </sheetView>
  </sheetViews>
  <sheetFormatPr defaultColWidth="9" defaultRowHeight="15.6" outlineLevelCol="1"/>
  <cols>
    <col min="1" max="1" width="57.625" style="235" customWidth="1"/>
    <col min="2" max="2" width="25.625" style="233" customWidth="1"/>
    <col min="3" max="16384" width="9" style="235"/>
  </cols>
  <sheetData>
    <row r="1" s="100" customFormat="1" ht="24" customHeight="1" spans="1:2">
      <c r="A1" s="228" t="s">
        <v>34</v>
      </c>
      <c r="B1" s="107"/>
    </row>
    <row r="2" s="230" customFormat="1" ht="42" customHeight="1" spans="1:2">
      <c r="A2" s="284" t="s">
        <v>29</v>
      </c>
      <c r="B2" s="284"/>
    </row>
    <row r="3" s="231" customFormat="1" ht="27" customHeight="1" spans="1:2">
      <c r="A3" s="285"/>
      <c r="B3" s="286" t="s">
        <v>84</v>
      </c>
    </row>
    <row r="4" ht="27.95" customHeight="1" spans="1:2">
      <c r="A4" s="249" t="s">
        <v>85</v>
      </c>
      <c r="B4" s="283" t="s">
        <v>86</v>
      </c>
    </row>
    <row r="5" ht="24" customHeight="1" spans="1:2">
      <c r="A5" s="267" t="s">
        <v>1294</v>
      </c>
      <c r="B5" s="287">
        <f>B6</f>
        <v>0</v>
      </c>
    </row>
    <row r="6" ht="24" customHeight="1" spans="1:2">
      <c r="A6" s="116" t="s">
        <v>1295</v>
      </c>
      <c r="B6" s="288"/>
    </row>
    <row r="7" ht="24" customHeight="1" spans="1:2">
      <c r="A7" s="267" t="s">
        <v>1296</v>
      </c>
      <c r="B7" s="287">
        <f>SUM(B8:B10)</f>
        <v>0</v>
      </c>
    </row>
    <row r="8" ht="24" customHeight="1" spans="1:2">
      <c r="A8" s="116" t="s">
        <v>1297</v>
      </c>
      <c r="B8" s="288"/>
    </row>
    <row r="9" ht="24" customHeight="1" spans="1:2">
      <c r="A9" s="116" t="s">
        <v>1298</v>
      </c>
      <c r="B9" s="288"/>
    </row>
    <row r="10" ht="24" customHeight="1" spans="1:2">
      <c r="A10" s="116" t="s">
        <v>1299</v>
      </c>
      <c r="B10" s="288"/>
    </row>
    <row r="11" ht="24" customHeight="1" spans="1:2">
      <c r="A11" s="267" t="s">
        <v>1300</v>
      </c>
      <c r="B11" s="287">
        <f>SUM(B12:B14)</f>
        <v>0</v>
      </c>
    </row>
    <row r="12" ht="24" customHeight="1" spans="1:2">
      <c r="A12" s="116" t="s">
        <v>1301</v>
      </c>
      <c r="B12" s="288"/>
    </row>
    <row r="13" ht="24" customHeight="1" spans="1:2">
      <c r="A13" s="116" t="s">
        <v>1302</v>
      </c>
      <c r="B13" s="288"/>
    </row>
    <row r="14" ht="24" customHeight="1" spans="1:2">
      <c r="A14" s="116" t="s">
        <v>1303</v>
      </c>
      <c r="B14" s="288"/>
    </row>
    <row r="15" ht="24" customHeight="1" spans="1:2">
      <c r="A15" s="267" t="s">
        <v>1304</v>
      </c>
      <c r="B15" s="287">
        <f>B16</f>
        <v>0</v>
      </c>
    </row>
    <row r="16" ht="24" customHeight="1" spans="1:2">
      <c r="A16" s="116" t="s">
        <v>1305</v>
      </c>
      <c r="B16" s="288"/>
    </row>
    <row r="17" ht="24" customHeight="1" spans="1:2">
      <c r="A17" s="267" t="s">
        <v>1306</v>
      </c>
      <c r="B17" s="287">
        <f>SUM(B18:B27)</f>
        <v>125</v>
      </c>
    </row>
    <row r="18" ht="24" customHeight="1" spans="1:2">
      <c r="A18" s="116" t="s">
        <v>1307</v>
      </c>
      <c r="B18" s="288">
        <v>125</v>
      </c>
    </row>
    <row r="19" ht="24" customHeight="1" spans="1:2">
      <c r="A19" s="116" t="s">
        <v>1308</v>
      </c>
      <c r="B19" s="288"/>
    </row>
    <row r="20" ht="24" customHeight="1" spans="1:2">
      <c r="A20" s="116" t="s">
        <v>1309</v>
      </c>
      <c r="B20" s="288"/>
    </row>
    <row r="21" ht="24" customHeight="1" spans="1:2">
      <c r="A21" s="116" t="s">
        <v>1310</v>
      </c>
      <c r="B21" s="288"/>
    </row>
    <row r="22" ht="24" customHeight="1" spans="1:2">
      <c r="A22" s="116" t="s">
        <v>1311</v>
      </c>
      <c r="B22" s="288"/>
    </row>
    <row r="23" ht="24" customHeight="1" spans="1:2">
      <c r="A23" s="116" t="s">
        <v>1312</v>
      </c>
      <c r="B23" s="288"/>
    </row>
    <row r="24" ht="24" customHeight="1" spans="1:2">
      <c r="A24" s="116" t="s">
        <v>1313</v>
      </c>
      <c r="B24" s="288"/>
    </row>
    <row r="25" ht="24" customHeight="1" spans="1:2">
      <c r="A25" s="116" t="s">
        <v>1314</v>
      </c>
      <c r="B25" s="288"/>
    </row>
    <row r="26" ht="24" customHeight="1" spans="1:2">
      <c r="A26" s="116" t="s">
        <v>1315</v>
      </c>
      <c r="B26" s="288"/>
    </row>
    <row r="27" ht="24" customHeight="1" spans="1:2">
      <c r="A27" s="116" t="s">
        <v>1316</v>
      </c>
      <c r="B27" s="288"/>
    </row>
    <row r="28" ht="24" customHeight="1" spans="1:2">
      <c r="A28" s="267" t="s">
        <v>1317</v>
      </c>
      <c r="B28" s="287">
        <f>SUM(B29:B32)</f>
        <v>0</v>
      </c>
    </row>
    <row r="29" ht="24" customHeight="1" spans="1:2">
      <c r="A29" s="116" t="s">
        <v>1318</v>
      </c>
      <c r="B29" s="288"/>
    </row>
    <row r="30" ht="24" customHeight="1" spans="1:2">
      <c r="A30" s="116" t="s">
        <v>1319</v>
      </c>
      <c r="B30" s="288"/>
    </row>
    <row r="31" ht="24" customHeight="1" spans="1:2">
      <c r="A31" s="116" t="s">
        <v>1320</v>
      </c>
      <c r="B31" s="288"/>
    </row>
    <row r="32" ht="24" customHeight="1" spans="1:2">
      <c r="A32" s="116" t="s">
        <v>1321</v>
      </c>
      <c r="B32" s="288"/>
    </row>
    <row r="33" ht="24" customHeight="1" spans="1:2">
      <c r="A33" s="267" t="s">
        <v>1322</v>
      </c>
      <c r="B33" s="287">
        <f>SUM(B34:B39)</f>
        <v>0</v>
      </c>
    </row>
    <row r="34" ht="24" customHeight="1" spans="1:2">
      <c r="A34" s="116" t="s">
        <v>1323</v>
      </c>
      <c r="B34" s="288"/>
    </row>
    <row r="35" ht="24" customHeight="1" spans="1:2">
      <c r="A35" s="116" t="s">
        <v>1324</v>
      </c>
      <c r="B35" s="288"/>
    </row>
    <row r="36" ht="24" customHeight="1" spans="1:2">
      <c r="A36" s="116" t="s">
        <v>1325</v>
      </c>
      <c r="B36" s="288"/>
    </row>
    <row r="37" ht="24" customHeight="1" spans="1:2">
      <c r="A37" s="116" t="s">
        <v>1326</v>
      </c>
      <c r="B37" s="288"/>
    </row>
    <row r="38" ht="24" customHeight="1" spans="1:2">
      <c r="A38" s="116" t="s">
        <v>1327</v>
      </c>
      <c r="B38" s="288"/>
    </row>
    <row r="39" ht="24" customHeight="1" spans="1:2">
      <c r="A39" s="116" t="s">
        <v>1328</v>
      </c>
      <c r="B39" s="288"/>
    </row>
    <row r="40" ht="24" customHeight="1" spans="1:2">
      <c r="A40" s="267" t="s">
        <v>1329</v>
      </c>
      <c r="B40" s="287">
        <f>B41</f>
        <v>0</v>
      </c>
    </row>
    <row r="41" ht="24" customHeight="1" spans="1:2">
      <c r="A41" s="116" t="s">
        <v>1330</v>
      </c>
      <c r="B41" s="288"/>
    </row>
    <row r="42" ht="24" customHeight="1" spans="1:2">
      <c r="A42" s="267" t="s">
        <v>1182</v>
      </c>
      <c r="B42" s="287">
        <f>SUM(B43:B45)</f>
        <v>0</v>
      </c>
    </row>
    <row r="43" ht="24" customHeight="1" spans="1:2">
      <c r="A43" s="116" t="s">
        <v>1331</v>
      </c>
      <c r="B43" s="288"/>
    </row>
    <row r="44" ht="24" customHeight="1" spans="1:2">
      <c r="A44" s="116" t="s">
        <v>1332</v>
      </c>
      <c r="B44" s="288"/>
    </row>
    <row r="45" ht="24" customHeight="1" spans="1:2">
      <c r="A45" s="116" t="s">
        <v>1333</v>
      </c>
      <c r="B45" s="288"/>
    </row>
    <row r="46" ht="24" customHeight="1" spans="1:2">
      <c r="A46" s="267" t="s">
        <v>1334</v>
      </c>
      <c r="B46" s="287">
        <f>B47</f>
        <v>0</v>
      </c>
    </row>
    <row r="47" ht="24" customHeight="1" spans="1:2">
      <c r="A47" s="116" t="s">
        <v>1335</v>
      </c>
      <c r="B47" s="288"/>
    </row>
    <row r="48" ht="24" customHeight="1" spans="1:2">
      <c r="A48" s="267" t="s">
        <v>1336</v>
      </c>
      <c r="B48" s="287">
        <f>B49</f>
        <v>0</v>
      </c>
    </row>
    <row r="49" ht="24" customHeight="1" spans="1:2">
      <c r="A49" s="116" t="s">
        <v>1337</v>
      </c>
      <c r="B49" s="288"/>
    </row>
    <row r="50" ht="24" customHeight="1" spans="1:2">
      <c r="A50" s="267" t="s">
        <v>1338</v>
      </c>
      <c r="B50" s="287"/>
    </row>
    <row r="51" ht="24" customHeight="1" spans="1:2">
      <c r="A51" s="289"/>
      <c r="B51" s="283"/>
    </row>
    <row r="52" ht="24" customHeight="1" spans="1:2">
      <c r="A52" s="249" t="s">
        <v>1339</v>
      </c>
      <c r="B52" s="290">
        <f>B5+B7+B11+B15+B17+B28+B33+B40+B42+B46+B48+B50</f>
        <v>125</v>
      </c>
    </row>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B2"/>
  </mergeCells>
  <printOptions horizontalCentered="1"/>
  <pageMargins left="0.590277777777778" right="0.590277777777778" top="0.786805555555556" bottom="0.786805555555556"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44"/>
  <sheetViews>
    <sheetView tabSelected="1" topLeftCell="A13" workbookViewId="0">
      <selection activeCell="B34" sqref="B34"/>
    </sheetView>
  </sheetViews>
  <sheetFormatPr defaultColWidth="9" defaultRowHeight="15.6" outlineLevelCol="2"/>
  <cols>
    <col min="1" max="1" width="20.9" customWidth="1"/>
    <col min="2" max="2" width="59.2" customWidth="1"/>
    <col min="3" max="3" width="17.8" customWidth="1"/>
  </cols>
  <sheetData>
    <row r="1" s="523" customFormat="1" ht="15" customHeight="1" spans="1:3">
      <c r="A1" s="525" t="s">
        <v>1</v>
      </c>
      <c r="B1" s="526" t="s">
        <v>2</v>
      </c>
      <c r="C1" s="525" t="s">
        <v>3</v>
      </c>
    </row>
    <row r="2" s="524" customFormat="1" ht="15" customHeight="1" spans="1:3">
      <c r="A2" s="527" t="s">
        <v>4</v>
      </c>
      <c r="B2" s="528" t="s">
        <v>5</v>
      </c>
      <c r="C2" s="528" t="s">
        <v>6</v>
      </c>
    </row>
    <row r="3" s="524" customFormat="1" ht="15" customHeight="1" spans="1:3">
      <c r="A3" s="529"/>
      <c r="B3" s="528" t="s">
        <v>7</v>
      </c>
      <c r="C3" s="528" t="s">
        <v>8</v>
      </c>
    </row>
    <row r="4" s="524" customFormat="1" ht="15" customHeight="1" spans="1:3">
      <c r="A4" s="529"/>
      <c r="B4" s="528" t="s">
        <v>9</v>
      </c>
      <c r="C4" s="528" t="s">
        <v>10</v>
      </c>
    </row>
    <row r="5" s="524" customFormat="1" ht="15" customHeight="1" spans="1:3">
      <c r="A5" s="529"/>
      <c r="B5" s="528" t="s">
        <v>5</v>
      </c>
      <c r="C5" s="528" t="s">
        <v>11</v>
      </c>
    </row>
    <row r="6" s="524" customFormat="1" ht="15" customHeight="1" spans="1:3">
      <c r="A6" s="529"/>
      <c r="B6" s="528" t="s">
        <v>7</v>
      </c>
      <c r="C6" s="528" t="s">
        <v>12</v>
      </c>
    </row>
    <row r="7" s="524" customFormat="1" ht="15" customHeight="1" spans="1:3">
      <c r="A7" s="529"/>
      <c r="B7" s="528" t="s">
        <v>9</v>
      </c>
      <c r="C7" s="528" t="s">
        <v>13</v>
      </c>
    </row>
    <row r="8" s="524" customFormat="1" ht="15" customHeight="1" spans="1:3">
      <c r="A8" s="529"/>
      <c r="B8" s="528" t="s">
        <v>14</v>
      </c>
      <c r="C8" s="528" t="s">
        <v>15</v>
      </c>
    </row>
    <row r="9" s="524" customFormat="1" ht="15" customHeight="1" spans="1:3">
      <c r="A9" s="529"/>
      <c r="B9" s="528" t="s">
        <v>16</v>
      </c>
      <c r="C9" s="528" t="s">
        <v>17</v>
      </c>
    </row>
    <row r="10" s="524" customFormat="1" ht="15" customHeight="1" spans="1:3">
      <c r="A10" s="529"/>
      <c r="B10" s="528" t="s">
        <v>18</v>
      </c>
      <c r="C10" s="528" t="s">
        <v>19</v>
      </c>
    </row>
    <row r="11" s="524" customFormat="1" ht="15" customHeight="1" spans="1:3">
      <c r="A11" s="529"/>
      <c r="B11" s="528" t="s">
        <v>20</v>
      </c>
      <c r="C11" s="528" t="s">
        <v>21</v>
      </c>
    </row>
    <row r="12" s="524" customFormat="1" ht="15" customHeight="1" spans="1:3">
      <c r="A12" s="529"/>
      <c r="B12" s="528" t="s">
        <v>22</v>
      </c>
      <c r="C12" s="528" t="s">
        <v>23</v>
      </c>
    </row>
    <row r="13" s="524" customFormat="1" ht="15" customHeight="1" spans="1:3">
      <c r="A13" s="530"/>
      <c r="B13" s="528" t="s">
        <v>24</v>
      </c>
      <c r="C13" s="528" t="s">
        <v>25</v>
      </c>
    </row>
    <row r="14" s="524" customFormat="1" ht="15" customHeight="1" spans="1:3">
      <c r="A14" s="527" t="s">
        <v>26</v>
      </c>
      <c r="B14" s="528" t="s">
        <v>27</v>
      </c>
      <c r="C14" s="528" t="s">
        <v>28</v>
      </c>
    </row>
    <row r="15" s="524" customFormat="1" ht="15" customHeight="1" spans="1:3">
      <c r="A15" s="529"/>
      <c r="B15" s="528" t="s">
        <v>29</v>
      </c>
      <c r="C15" s="528" t="s">
        <v>30</v>
      </c>
    </row>
    <row r="16" s="524" customFormat="1" ht="15" customHeight="1" spans="1:3">
      <c r="A16" s="529"/>
      <c r="B16" s="528" t="s">
        <v>31</v>
      </c>
      <c r="C16" s="528" t="s">
        <v>32</v>
      </c>
    </row>
    <row r="17" s="524" customFormat="1" ht="15" customHeight="1" spans="1:3">
      <c r="A17" s="529"/>
      <c r="B17" s="528" t="s">
        <v>27</v>
      </c>
      <c r="C17" s="528" t="s">
        <v>33</v>
      </c>
    </row>
    <row r="18" s="524" customFormat="1" ht="14.4" spans="1:3">
      <c r="A18" s="529"/>
      <c r="B18" s="528" t="s">
        <v>29</v>
      </c>
      <c r="C18" s="528" t="s">
        <v>34</v>
      </c>
    </row>
    <row r="19" s="524" customFormat="1" ht="14.4" spans="1:3">
      <c r="A19" s="529"/>
      <c r="B19" s="528" t="s">
        <v>31</v>
      </c>
      <c r="C19" s="528" t="s">
        <v>35</v>
      </c>
    </row>
    <row r="20" spans="1:3">
      <c r="A20" s="530"/>
      <c r="B20" s="528" t="s">
        <v>36</v>
      </c>
      <c r="C20" s="528" t="s">
        <v>37</v>
      </c>
    </row>
    <row r="21" spans="1:3">
      <c r="A21" s="527" t="s">
        <v>38</v>
      </c>
      <c r="B21" s="531" t="s">
        <v>39</v>
      </c>
      <c r="C21" s="528" t="s">
        <v>40</v>
      </c>
    </row>
    <row r="22" spans="1:3">
      <c r="A22" s="529"/>
      <c r="B22" s="531" t="s">
        <v>41</v>
      </c>
      <c r="C22" s="528" t="s">
        <v>42</v>
      </c>
    </row>
    <row r="23" spans="1:3">
      <c r="A23" s="529"/>
      <c r="B23" s="531" t="s">
        <v>43</v>
      </c>
      <c r="C23" s="528" t="s">
        <v>44</v>
      </c>
    </row>
    <row r="24" spans="1:3">
      <c r="A24" s="529"/>
      <c r="B24" s="531" t="s">
        <v>39</v>
      </c>
      <c r="C24" s="528" t="s">
        <v>45</v>
      </c>
    </row>
    <row r="25" spans="1:3">
      <c r="A25" s="529"/>
      <c r="B25" s="531" t="s">
        <v>41</v>
      </c>
      <c r="C25" s="528" t="s">
        <v>46</v>
      </c>
    </row>
    <row r="26" spans="1:3">
      <c r="A26" s="529"/>
      <c r="B26" s="531" t="s">
        <v>43</v>
      </c>
      <c r="C26" s="528" t="s">
        <v>47</v>
      </c>
    </row>
    <row r="27" spans="1:3">
      <c r="A27" s="530"/>
      <c r="B27" s="531" t="s">
        <v>48</v>
      </c>
      <c r="C27" s="528" t="s">
        <v>49</v>
      </c>
    </row>
    <row r="28" spans="1:3">
      <c r="A28" s="527" t="s">
        <v>50</v>
      </c>
      <c r="B28" s="531" t="s">
        <v>51</v>
      </c>
      <c r="C28" s="528" t="s">
        <v>52</v>
      </c>
    </row>
    <row r="29" spans="1:3">
      <c r="A29" s="529"/>
      <c r="B29" s="531" t="s">
        <v>53</v>
      </c>
      <c r="C29" s="528" t="s">
        <v>54</v>
      </c>
    </row>
    <row r="30" spans="1:3">
      <c r="A30" s="529"/>
      <c r="B30" s="531" t="s">
        <v>55</v>
      </c>
      <c r="C30" s="528" t="s">
        <v>56</v>
      </c>
    </row>
    <row r="31" spans="1:3">
      <c r="A31" s="529"/>
      <c r="B31" s="531" t="s">
        <v>51</v>
      </c>
      <c r="C31" s="528" t="s">
        <v>57</v>
      </c>
    </row>
    <row r="32" spans="1:3">
      <c r="A32" s="529"/>
      <c r="B32" s="531" t="s">
        <v>53</v>
      </c>
      <c r="C32" s="528" t="s">
        <v>58</v>
      </c>
    </row>
    <row r="33" spans="1:3">
      <c r="A33" s="530"/>
      <c r="B33" s="531" t="s">
        <v>55</v>
      </c>
      <c r="C33" s="528" t="s">
        <v>59</v>
      </c>
    </row>
    <row r="34" spans="1:3">
      <c r="A34" s="527" t="s">
        <v>60</v>
      </c>
      <c r="B34" s="531" t="s">
        <v>61</v>
      </c>
      <c r="C34" s="528" t="s">
        <v>62</v>
      </c>
    </row>
    <row r="35" spans="1:3">
      <c r="A35" s="529"/>
      <c r="B35" s="531" t="s">
        <v>63</v>
      </c>
      <c r="C35" s="528" t="s">
        <v>64</v>
      </c>
    </row>
    <row r="36" spans="1:3">
      <c r="A36" s="529"/>
      <c r="B36" s="531" t="s">
        <v>65</v>
      </c>
      <c r="C36" s="528" t="s">
        <v>66</v>
      </c>
    </row>
    <row r="37" spans="1:3">
      <c r="A37" s="529"/>
      <c r="B37" s="531" t="s">
        <v>67</v>
      </c>
      <c r="C37" s="528" t="s">
        <v>68</v>
      </c>
    </row>
    <row r="38" spans="1:3">
      <c r="A38" s="529"/>
      <c r="B38" s="531" t="s">
        <v>69</v>
      </c>
      <c r="C38" s="528" t="s">
        <v>70</v>
      </c>
    </row>
    <row r="39" spans="1:3">
      <c r="A39" s="529"/>
      <c r="B39" s="531" t="s">
        <v>71</v>
      </c>
      <c r="C39" s="528" t="s">
        <v>72</v>
      </c>
    </row>
    <row r="40" spans="1:3">
      <c r="A40" s="529"/>
      <c r="B40" s="531" t="s">
        <v>73</v>
      </c>
      <c r="C40" s="528" t="s">
        <v>74</v>
      </c>
    </row>
    <row r="41" spans="1:3">
      <c r="A41" s="529"/>
      <c r="B41" s="531" t="s">
        <v>75</v>
      </c>
      <c r="C41" s="528" t="s">
        <v>76</v>
      </c>
    </row>
    <row r="42" spans="1:3">
      <c r="A42" s="529"/>
      <c r="B42" s="531" t="s">
        <v>77</v>
      </c>
      <c r="C42" s="528" t="s">
        <v>78</v>
      </c>
    </row>
    <row r="43" spans="1:3">
      <c r="A43" s="530"/>
      <c r="B43" s="531" t="s">
        <v>79</v>
      </c>
      <c r="C43" s="528" t="s">
        <v>80</v>
      </c>
    </row>
    <row r="44" spans="1:3">
      <c r="A44" s="532" t="s">
        <v>81</v>
      </c>
      <c r="B44" s="531" t="s">
        <v>82</v>
      </c>
      <c r="C44" s="528" t="s">
        <v>83</v>
      </c>
    </row>
  </sheetData>
  <mergeCells count="5">
    <mergeCell ref="A2:A13"/>
    <mergeCell ref="A14:A20"/>
    <mergeCell ref="A21:A27"/>
    <mergeCell ref="A28:A33"/>
    <mergeCell ref="A34:A43"/>
  </mergeCells>
  <printOptions horizontalCentered="1"/>
  <pageMargins left="0.590277777777778" right="0.590277777777778" top="2.75555555555556" bottom="0.786805555555556" header="0.5" footer="0.5"/>
  <pageSetup paperSize="9"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3"/>
  <sheetViews>
    <sheetView showZeros="0" view="pageBreakPreview" zoomScaleNormal="100" zoomScaleSheetLayoutView="100" workbookViewId="0">
      <selection activeCell="A2" sqref="A2:D2"/>
    </sheetView>
  </sheetViews>
  <sheetFormatPr defaultColWidth="9" defaultRowHeight="15.6" outlineLevelCol="5"/>
  <cols>
    <col min="1" max="1" width="30.625" style="256" customWidth="1"/>
    <col min="2" max="2" width="12.625" style="257" customWidth="1"/>
    <col min="3" max="3" width="30.625" style="256" customWidth="1"/>
    <col min="4" max="4" width="12.625" style="257" customWidth="1"/>
    <col min="5" max="16384" width="9" style="256"/>
  </cols>
  <sheetData>
    <row r="1" s="251" customFormat="1" ht="24" customHeight="1" spans="1:3">
      <c r="A1" s="258" t="s">
        <v>35</v>
      </c>
      <c r="B1" s="259"/>
      <c r="C1" s="259"/>
    </row>
    <row r="2" s="252" customFormat="1" ht="42" customHeight="1" spans="1:4">
      <c r="A2" s="260" t="s">
        <v>31</v>
      </c>
      <c r="B2" s="261"/>
      <c r="C2" s="261"/>
      <c r="D2" s="261"/>
    </row>
    <row r="3" s="253" customFormat="1" ht="27" customHeight="1" spans="1:4">
      <c r="A3" s="262"/>
      <c r="B3" s="263"/>
      <c r="C3" s="264" t="s">
        <v>84</v>
      </c>
      <c r="D3" s="264"/>
    </row>
    <row r="4" s="254" customFormat="1" ht="30" customHeight="1" spans="1:4">
      <c r="A4" s="265" t="s">
        <v>146</v>
      </c>
      <c r="B4" s="266" t="s">
        <v>86</v>
      </c>
      <c r="C4" s="265" t="s">
        <v>147</v>
      </c>
      <c r="D4" s="266" t="s">
        <v>86</v>
      </c>
    </row>
    <row r="5" s="255" customFormat="1" ht="24" customHeight="1" spans="1:4">
      <c r="A5" s="267" t="s">
        <v>1340</v>
      </c>
      <c r="B5" s="268">
        <v>125</v>
      </c>
      <c r="C5" s="267" t="s">
        <v>1341</v>
      </c>
      <c r="D5" s="268">
        <v>125</v>
      </c>
    </row>
    <row r="6" s="255" customFormat="1" ht="24" customHeight="1" spans="1:4">
      <c r="A6" s="267" t="s">
        <v>150</v>
      </c>
      <c r="B6" s="269">
        <f>SUM(B7:B11)</f>
        <v>0</v>
      </c>
      <c r="C6" s="267" t="s">
        <v>151</v>
      </c>
      <c r="D6" s="269">
        <f>SUM(D7:D10)</f>
        <v>0</v>
      </c>
    </row>
    <row r="7" s="255" customFormat="1" ht="24" customHeight="1" spans="1:4">
      <c r="A7" s="270" t="s">
        <v>152</v>
      </c>
      <c r="B7" s="271"/>
      <c r="C7" s="272" t="s">
        <v>1136</v>
      </c>
      <c r="D7" s="271"/>
    </row>
    <row r="8" s="255" customFormat="1" ht="24" customHeight="1" spans="1:4">
      <c r="A8" s="270" t="s">
        <v>1139</v>
      </c>
      <c r="B8" s="271"/>
      <c r="C8" s="272" t="s">
        <v>153</v>
      </c>
      <c r="D8" s="271"/>
    </row>
    <row r="9" s="255" customFormat="1" ht="24" customHeight="1" spans="1:4">
      <c r="A9" s="270" t="s">
        <v>158</v>
      </c>
      <c r="B9" s="271"/>
      <c r="C9" s="272" t="s">
        <v>159</v>
      </c>
      <c r="D9" s="271"/>
    </row>
    <row r="10" s="255" customFormat="1" ht="24" customHeight="1" spans="1:4">
      <c r="A10" s="270" t="s">
        <v>160</v>
      </c>
      <c r="B10" s="271"/>
      <c r="C10" s="272" t="s">
        <v>1142</v>
      </c>
      <c r="D10" s="271"/>
    </row>
    <row r="11" s="255" customFormat="1" ht="24" customHeight="1" spans="1:4">
      <c r="A11" s="270" t="s">
        <v>168</v>
      </c>
      <c r="B11" s="271"/>
      <c r="C11" s="273" t="s">
        <v>179</v>
      </c>
      <c r="D11" s="168"/>
    </row>
    <row r="12" s="255" customFormat="1" ht="24" customHeight="1" spans="1:4">
      <c r="A12" s="274" t="s">
        <v>1343</v>
      </c>
      <c r="B12" s="271"/>
      <c r="C12" s="270" t="s">
        <v>1342</v>
      </c>
      <c r="D12" s="275"/>
    </row>
    <row r="13" s="255" customFormat="1" ht="24" customHeight="1" spans="1:4">
      <c r="A13" s="276" t="s">
        <v>189</v>
      </c>
      <c r="B13" s="277"/>
      <c r="C13" s="278" t="s">
        <v>189</v>
      </c>
      <c r="D13" s="275"/>
    </row>
    <row r="14" s="255" customFormat="1" ht="24" customHeight="1" spans="1:4">
      <c r="A14" s="276" t="s">
        <v>189</v>
      </c>
      <c r="B14" s="270"/>
      <c r="C14" s="276" t="s">
        <v>189</v>
      </c>
      <c r="D14" s="275"/>
    </row>
    <row r="15" s="255" customFormat="1" ht="24" customHeight="1" spans="1:6">
      <c r="A15" s="279"/>
      <c r="B15" s="269"/>
      <c r="C15" s="280"/>
      <c r="D15" s="281"/>
      <c r="E15" s="282"/>
      <c r="F15" s="282"/>
    </row>
    <row r="16" s="255" customFormat="1" ht="24" customHeight="1" spans="1:6">
      <c r="A16" s="283" t="s">
        <v>193</v>
      </c>
      <c r="B16" s="269">
        <f>B5+B6</f>
        <v>125</v>
      </c>
      <c r="C16" s="283" t="s">
        <v>194</v>
      </c>
      <c r="D16" s="269">
        <f>D5+D6+D11</f>
        <v>125</v>
      </c>
      <c r="E16" s="282"/>
      <c r="F16" s="282"/>
    </row>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spans="1:1">
      <c r="A31" s="255"/>
    </row>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sheetData>
  <mergeCells count="2">
    <mergeCell ref="A2:D2"/>
    <mergeCell ref="C3:D3"/>
  </mergeCells>
  <printOptions horizontalCentered="1"/>
  <pageMargins left="0.590277777777778" right="0.590277777777778" top="0.786805555555556" bottom="0.786805555555556" header="0.5" footer="0.5"/>
  <pageSetup paperSize="9" scale="98"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U98"/>
  <sheetViews>
    <sheetView showZeros="0" view="pageBreakPreview" zoomScaleNormal="100" zoomScaleSheetLayoutView="100" workbookViewId="0">
      <selection activeCell="A2" sqref="A2:B2"/>
    </sheetView>
  </sheetViews>
  <sheetFormatPr defaultColWidth="9" defaultRowHeight="15.6"/>
  <cols>
    <col min="1" max="1" width="57.625" style="235" customWidth="1"/>
    <col min="2" max="2" width="25.625" style="233" customWidth="1"/>
    <col min="3" max="16384" width="9" style="235"/>
  </cols>
  <sheetData>
    <row r="1" s="100" customFormat="1" ht="24" customHeight="1" spans="1:2">
      <c r="A1" s="228" t="s">
        <v>37</v>
      </c>
      <c r="B1" s="107"/>
    </row>
    <row r="2" s="230" customFormat="1" ht="60" customHeight="1" spans="1:2">
      <c r="A2" s="236" t="s">
        <v>1344</v>
      </c>
      <c r="B2" s="237"/>
    </row>
    <row r="3" s="231" customFormat="1" ht="27" customHeight="1" spans="1:2">
      <c r="A3" s="238"/>
      <c r="B3" s="239" t="s">
        <v>84</v>
      </c>
    </row>
    <row r="4" ht="24.95" customHeight="1" spans="1:2">
      <c r="A4" s="240" t="s">
        <v>1345</v>
      </c>
      <c r="B4" s="241" t="s">
        <v>86</v>
      </c>
    </row>
    <row r="5" s="232" customFormat="1" ht="24" customHeight="1" spans="1:203">
      <c r="A5" s="242" t="s">
        <v>1346</v>
      </c>
      <c r="B5" s="243"/>
      <c r="C5" s="235"/>
      <c r="D5" s="235"/>
      <c r="E5" s="235"/>
      <c r="F5" s="235"/>
      <c r="G5" s="235"/>
      <c r="H5" s="235"/>
      <c r="I5" s="235"/>
      <c r="J5" s="235"/>
      <c r="K5" s="235"/>
      <c r="L5" s="235"/>
      <c r="M5" s="235"/>
      <c r="N5" s="235"/>
      <c r="O5" s="235"/>
      <c r="P5" s="235"/>
      <c r="Q5" s="235"/>
      <c r="R5" s="235"/>
      <c r="S5" s="235"/>
      <c r="T5" s="235"/>
      <c r="U5" s="235"/>
      <c r="V5" s="235"/>
      <c r="W5" s="235"/>
      <c r="X5" s="235"/>
      <c r="Y5" s="235"/>
      <c r="Z5" s="235"/>
      <c r="AA5" s="235"/>
      <c r="AB5" s="235"/>
      <c r="AC5" s="235"/>
      <c r="AD5" s="235"/>
      <c r="AE5" s="235"/>
      <c r="AF5" s="235"/>
      <c r="AG5" s="235"/>
      <c r="AH5" s="235"/>
      <c r="AI5" s="235"/>
      <c r="AJ5" s="235"/>
      <c r="AK5" s="235"/>
      <c r="AL5" s="235"/>
      <c r="AM5" s="235"/>
      <c r="AN5" s="235"/>
      <c r="AO5" s="235"/>
      <c r="AP5" s="235"/>
      <c r="AQ5" s="235"/>
      <c r="AR5" s="235"/>
      <c r="AS5" s="235"/>
      <c r="AT5" s="235"/>
      <c r="AU5" s="235"/>
      <c r="AV5" s="235"/>
      <c r="AW5" s="235"/>
      <c r="AX5" s="235"/>
      <c r="AY5" s="235"/>
      <c r="AZ5" s="235"/>
      <c r="BA5" s="235"/>
      <c r="BB5" s="235"/>
      <c r="BC5" s="235"/>
      <c r="BD5" s="235"/>
      <c r="BE5" s="235"/>
      <c r="BF5" s="235"/>
      <c r="BG5" s="235"/>
      <c r="BH5" s="235"/>
      <c r="BI5" s="235"/>
      <c r="BJ5" s="235"/>
      <c r="BK5" s="235"/>
      <c r="BL5" s="235"/>
      <c r="BM5" s="235"/>
      <c r="BN5" s="235"/>
      <c r="BO5" s="235"/>
      <c r="BP5" s="235"/>
      <c r="BQ5" s="235"/>
      <c r="BR5" s="235"/>
      <c r="BS5" s="235"/>
      <c r="BT5" s="235"/>
      <c r="BU5" s="235"/>
      <c r="BV5" s="235"/>
      <c r="BW5" s="235"/>
      <c r="BX5" s="235"/>
      <c r="BY5" s="235"/>
      <c r="BZ5" s="235"/>
      <c r="CA5" s="235"/>
      <c r="CB5" s="235"/>
      <c r="CC5" s="235"/>
      <c r="CD5" s="235"/>
      <c r="CE5" s="235"/>
      <c r="CF5" s="235"/>
      <c r="CG5" s="235"/>
      <c r="CH5" s="235"/>
      <c r="CI5" s="235"/>
      <c r="CJ5" s="235"/>
      <c r="CK5" s="235"/>
      <c r="CL5" s="235"/>
      <c r="CM5" s="235"/>
      <c r="CN5" s="235"/>
      <c r="CO5" s="235"/>
      <c r="CP5" s="235"/>
      <c r="CQ5" s="235"/>
      <c r="CR5" s="235"/>
      <c r="CS5" s="235"/>
      <c r="CT5" s="235"/>
      <c r="CU5" s="235"/>
      <c r="CV5" s="235"/>
      <c r="CW5" s="235"/>
      <c r="CX5" s="235"/>
      <c r="CY5" s="235"/>
      <c r="CZ5" s="235"/>
      <c r="DA5" s="235"/>
      <c r="DB5" s="235"/>
      <c r="DC5" s="235"/>
      <c r="DD5" s="235"/>
      <c r="DE5" s="235"/>
      <c r="DF5" s="235"/>
      <c r="DG5" s="235"/>
      <c r="DH5" s="235"/>
      <c r="DI5" s="235"/>
      <c r="DJ5" s="235"/>
      <c r="DK5" s="235"/>
      <c r="DL5" s="235"/>
      <c r="DM5" s="235"/>
      <c r="DN5" s="235"/>
      <c r="DO5" s="235"/>
      <c r="DP5" s="235"/>
      <c r="DQ5" s="235"/>
      <c r="DR5" s="235"/>
      <c r="DS5" s="235"/>
      <c r="DT5" s="235"/>
      <c r="DU5" s="235"/>
      <c r="DV5" s="235"/>
      <c r="DW5" s="235"/>
      <c r="DX5" s="235"/>
      <c r="DY5" s="235"/>
      <c r="DZ5" s="235"/>
      <c r="EA5" s="235"/>
      <c r="EB5" s="235"/>
      <c r="EC5" s="235"/>
      <c r="ED5" s="235"/>
      <c r="EE5" s="235"/>
      <c r="EF5" s="235"/>
      <c r="EG5" s="235"/>
      <c r="EH5" s="235"/>
      <c r="EI5" s="235"/>
      <c r="EJ5" s="235"/>
      <c r="EK5" s="235"/>
      <c r="EL5" s="235"/>
      <c r="EM5" s="235"/>
      <c r="EN5" s="235"/>
      <c r="EO5" s="235"/>
      <c r="EP5" s="235"/>
      <c r="EQ5" s="235"/>
      <c r="ER5" s="235"/>
      <c r="ES5" s="235"/>
      <c r="ET5" s="235"/>
      <c r="EU5" s="235"/>
      <c r="EV5" s="235"/>
      <c r="EW5" s="235"/>
      <c r="EX5" s="235"/>
      <c r="EY5" s="235"/>
      <c r="EZ5" s="235"/>
      <c r="FA5" s="235"/>
      <c r="FB5" s="235"/>
      <c r="FC5" s="235"/>
      <c r="FD5" s="235"/>
      <c r="FE5" s="235"/>
      <c r="FF5" s="235"/>
      <c r="FG5" s="235"/>
      <c r="FH5" s="235"/>
      <c r="FI5" s="235"/>
      <c r="FJ5" s="235"/>
      <c r="FK5" s="235"/>
      <c r="FL5" s="235"/>
      <c r="FM5" s="235"/>
      <c r="FN5" s="235"/>
      <c r="FO5" s="235"/>
      <c r="FP5" s="235"/>
      <c r="FQ5" s="235"/>
      <c r="FR5" s="235"/>
      <c r="FS5" s="235"/>
      <c r="FT5" s="235"/>
      <c r="FU5" s="235"/>
      <c r="FV5" s="235"/>
      <c r="FW5" s="235"/>
      <c r="FX5" s="235"/>
      <c r="FY5" s="235"/>
      <c r="FZ5" s="235"/>
      <c r="GA5" s="235"/>
      <c r="GB5" s="235"/>
      <c r="GC5" s="235"/>
      <c r="GD5" s="235"/>
      <c r="GE5" s="235"/>
      <c r="GF5" s="235"/>
      <c r="GG5" s="235"/>
      <c r="GH5" s="235"/>
      <c r="GI5" s="235"/>
      <c r="GJ5" s="235"/>
      <c r="GK5" s="235"/>
      <c r="GL5" s="235"/>
      <c r="GM5" s="235"/>
      <c r="GN5" s="235"/>
      <c r="GO5" s="235"/>
      <c r="GP5" s="235"/>
      <c r="GQ5" s="235"/>
      <c r="GR5" s="235"/>
      <c r="GS5" s="235"/>
      <c r="GT5" s="235"/>
      <c r="GU5" s="235"/>
    </row>
    <row r="6" s="232" customFormat="1" ht="24" customHeight="1" spans="1:203">
      <c r="A6" s="244" t="s">
        <v>1347</v>
      </c>
      <c r="B6" s="245"/>
      <c r="C6" s="235"/>
      <c r="D6" s="235"/>
      <c r="E6" s="235"/>
      <c r="F6" s="235"/>
      <c r="G6" s="235"/>
      <c r="H6" s="235"/>
      <c r="I6" s="235"/>
      <c r="J6" s="235"/>
      <c r="K6" s="235"/>
      <c r="L6" s="235"/>
      <c r="M6" s="235"/>
      <c r="N6" s="235"/>
      <c r="O6" s="235"/>
      <c r="P6" s="235"/>
      <c r="Q6" s="235"/>
      <c r="R6" s="235"/>
      <c r="S6" s="235"/>
      <c r="T6" s="235"/>
      <c r="U6" s="235"/>
      <c r="V6" s="235"/>
      <c r="W6" s="235"/>
      <c r="X6" s="235"/>
      <c r="Y6" s="235"/>
      <c r="Z6" s="235"/>
      <c r="AA6" s="235"/>
      <c r="AB6" s="235"/>
      <c r="AC6" s="235"/>
      <c r="AD6" s="235"/>
      <c r="AE6" s="235"/>
      <c r="AF6" s="235"/>
      <c r="AG6" s="235"/>
      <c r="AH6" s="235"/>
      <c r="AI6" s="235"/>
      <c r="AJ6" s="235"/>
      <c r="AK6" s="235"/>
      <c r="AL6" s="235"/>
      <c r="AM6" s="235"/>
      <c r="AN6" s="235"/>
      <c r="AO6" s="235"/>
      <c r="AP6" s="235"/>
      <c r="AQ6" s="235"/>
      <c r="AR6" s="235"/>
      <c r="AS6" s="235"/>
      <c r="AT6" s="235"/>
      <c r="AU6" s="235"/>
      <c r="AV6" s="235"/>
      <c r="AW6" s="235"/>
      <c r="AX6" s="235"/>
      <c r="AY6" s="235"/>
      <c r="AZ6" s="235"/>
      <c r="BA6" s="235"/>
      <c r="BB6" s="235"/>
      <c r="BC6" s="235"/>
      <c r="BD6" s="235"/>
      <c r="BE6" s="235"/>
      <c r="BF6" s="235"/>
      <c r="BG6" s="235"/>
      <c r="BH6" s="235"/>
      <c r="BI6" s="235"/>
      <c r="BJ6" s="235"/>
      <c r="BK6" s="235"/>
      <c r="BL6" s="235"/>
      <c r="BM6" s="235"/>
      <c r="BN6" s="235"/>
      <c r="BO6" s="235"/>
      <c r="BP6" s="235"/>
      <c r="BQ6" s="235"/>
      <c r="BR6" s="235"/>
      <c r="BS6" s="235"/>
      <c r="BT6" s="235"/>
      <c r="BU6" s="235"/>
      <c r="BV6" s="235"/>
      <c r="BW6" s="235"/>
      <c r="BX6" s="235"/>
      <c r="BY6" s="235"/>
      <c r="BZ6" s="235"/>
      <c r="CA6" s="235"/>
      <c r="CB6" s="235"/>
      <c r="CC6" s="235"/>
      <c r="CD6" s="235"/>
      <c r="CE6" s="235"/>
      <c r="CF6" s="235"/>
      <c r="CG6" s="235"/>
      <c r="CH6" s="235"/>
      <c r="CI6" s="235"/>
      <c r="CJ6" s="235"/>
      <c r="CK6" s="235"/>
      <c r="CL6" s="235"/>
      <c r="CM6" s="235"/>
      <c r="CN6" s="235"/>
      <c r="CO6" s="235"/>
      <c r="CP6" s="235"/>
      <c r="CQ6" s="235"/>
      <c r="CR6" s="235"/>
      <c r="CS6" s="235"/>
      <c r="CT6" s="235"/>
      <c r="CU6" s="235"/>
      <c r="CV6" s="235"/>
      <c r="CW6" s="235"/>
      <c r="CX6" s="235"/>
      <c r="CY6" s="235"/>
      <c r="CZ6" s="235"/>
      <c r="DA6" s="235"/>
      <c r="DB6" s="235"/>
      <c r="DC6" s="235"/>
      <c r="DD6" s="235"/>
      <c r="DE6" s="235"/>
      <c r="DF6" s="235"/>
      <c r="DG6" s="235"/>
      <c r="DH6" s="235"/>
      <c r="DI6" s="235"/>
      <c r="DJ6" s="235"/>
      <c r="DK6" s="235"/>
      <c r="DL6" s="235"/>
      <c r="DM6" s="235"/>
      <c r="DN6" s="235"/>
      <c r="DO6" s="235"/>
      <c r="DP6" s="235"/>
      <c r="DQ6" s="235"/>
      <c r="DR6" s="235"/>
      <c r="DS6" s="235"/>
      <c r="DT6" s="235"/>
      <c r="DU6" s="235"/>
      <c r="DV6" s="235"/>
      <c r="DW6" s="235"/>
      <c r="DX6" s="235"/>
      <c r="DY6" s="235"/>
      <c r="DZ6" s="235"/>
      <c r="EA6" s="235"/>
      <c r="EB6" s="235"/>
      <c r="EC6" s="235"/>
      <c r="ED6" s="235"/>
      <c r="EE6" s="235"/>
      <c r="EF6" s="235"/>
      <c r="EG6" s="235"/>
      <c r="EH6" s="235"/>
      <c r="EI6" s="235"/>
      <c r="EJ6" s="235"/>
      <c r="EK6" s="235"/>
      <c r="EL6" s="235"/>
      <c r="EM6" s="235"/>
      <c r="EN6" s="235"/>
      <c r="EO6" s="235"/>
      <c r="EP6" s="235"/>
      <c r="EQ6" s="235"/>
      <c r="ER6" s="235"/>
      <c r="ES6" s="235"/>
      <c r="ET6" s="235"/>
      <c r="EU6" s="235"/>
      <c r="EV6" s="235"/>
      <c r="EW6" s="235"/>
      <c r="EX6" s="235"/>
      <c r="EY6" s="235"/>
      <c r="EZ6" s="235"/>
      <c r="FA6" s="235"/>
      <c r="FB6" s="235"/>
      <c r="FC6" s="235"/>
      <c r="FD6" s="235"/>
      <c r="FE6" s="235"/>
      <c r="FF6" s="235"/>
      <c r="FG6" s="235"/>
      <c r="FH6" s="235"/>
      <c r="FI6" s="235"/>
      <c r="FJ6" s="235"/>
      <c r="FK6" s="235"/>
      <c r="FL6" s="235"/>
      <c r="FM6" s="235"/>
      <c r="FN6" s="235"/>
      <c r="FO6" s="235"/>
      <c r="FP6" s="235"/>
      <c r="FQ6" s="235"/>
      <c r="FR6" s="235"/>
      <c r="FS6" s="235"/>
      <c r="FT6" s="235"/>
      <c r="FU6" s="235"/>
      <c r="FV6" s="235"/>
      <c r="FW6" s="235"/>
      <c r="FX6" s="235"/>
      <c r="FY6" s="235"/>
      <c r="FZ6" s="235"/>
      <c r="GA6" s="235"/>
      <c r="GB6" s="235"/>
      <c r="GC6" s="235"/>
      <c r="GD6" s="235"/>
      <c r="GE6" s="235"/>
      <c r="GF6" s="235"/>
      <c r="GG6" s="235"/>
      <c r="GH6" s="235"/>
      <c r="GI6" s="235"/>
      <c r="GJ6" s="235"/>
      <c r="GK6" s="235"/>
      <c r="GL6" s="235"/>
      <c r="GM6" s="235"/>
      <c r="GN6" s="235"/>
      <c r="GO6" s="235"/>
      <c r="GP6" s="235"/>
      <c r="GQ6" s="235"/>
      <c r="GR6" s="235"/>
      <c r="GS6" s="235"/>
      <c r="GT6" s="235"/>
      <c r="GU6" s="235"/>
    </row>
    <row r="7" s="232" customFormat="1" ht="24" customHeight="1" spans="1:203">
      <c r="A7" s="244" t="s">
        <v>1348</v>
      </c>
      <c r="B7" s="245"/>
      <c r="C7" s="235"/>
      <c r="D7" s="235"/>
      <c r="E7" s="235"/>
      <c r="F7" s="235"/>
      <c r="G7" s="235"/>
      <c r="H7" s="235"/>
      <c r="I7" s="235"/>
      <c r="J7" s="235"/>
      <c r="K7" s="235"/>
      <c r="L7" s="235"/>
      <c r="M7" s="235"/>
      <c r="N7" s="235"/>
      <c r="O7" s="235"/>
      <c r="P7" s="235"/>
      <c r="Q7" s="235"/>
      <c r="R7" s="235"/>
      <c r="S7" s="235"/>
      <c r="T7" s="235"/>
      <c r="U7" s="235"/>
      <c r="V7" s="235"/>
      <c r="W7" s="235"/>
      <c r="X7" s="235"/>
      <c r="Y7" s="235"/>
      <c r="Z7" s="235"/>
      <c r="AA7" s="235"/>
      <c r="AB7" s="235"/>
      <c r="AC7" s="235"/>
      <c r="AD7" s="235"/>
      <c r="AE7" s="235"/>
      <c r="AF7" s="235"/>
      <c r="AG7" s="235"/>
      <c r="AH7" s="235"/>
      <c r="AI7" s="235"/>
      <c r="AJ7" s="235"/>
      <c r="AK7" s="235"/>
      <c r="AL7" s="235"/>
      <c r="AM7" s="235"/>
      <c r="AN7" s="235"/>
      <c r="AO7" s="235"/>
      <c r="AP7" s="235"/>
      <c r="AQ7" s="235"/>
      <c r="AR7" s="235"/>
      <c r="AS7" s="235"/>
      <c r="AT7" s="235"/>
      <c r="AU7" s="235"/>
      <c r="AV7" s="235"/>
      <c r="AW7" s="235"/>
      <c r="AX7" s="235"/>
      <c r="AY7" s="235"/>
      <c r="AZ7" s="235"/>
      <c r="BA7" s="235"/>
      <c r="BB7" s="235"/>
      <c r="BC7" s="235"/>
      <c r="BD7" s="235"/>
      <c r="BE7" s="235"/>
      <c r="BF7" s="235"/>
      <c r="BG7" s="235"/>
      <c r="BH7" s="235"/>
      <c r="BI7" s="235"/>
      <c r="BJ7" s="235"/>
      <c r="BK7" s="235"/>
      <c r="BL7" s="235"/>
      <c r="BM7" s="235"/>
      <c r="BN7" s="235"/>
      <c r="BO7" s="235"/>
      <c r="BP7" s="235"/>
      <c r="BQ7" s="235"/>
      <c r="BR7" s="235"/>
      <c r="BS7" s="235"/>
      <c r="BT7" s="235"/>
      <c r="BU7" s="235"/>
      <c r="BV7" s="235"/>
      <c r="BW7" s="235"/>
      <c r="BX7" s="235"/>
      <c r="BY7" s="235"/>
      <c r="BZ7" s="235"/>
      <c r="CA7" s="235"/>
      <c r="CB7" s="235"/>
      <c r="CC7" s="235"/>
      <c r="CD7" s="235"/>
      <c r="CE7" s="235"/>
      <c r="CF7" s="235"/>
      <c r="CG7" s="235"/>
      <c r="CH7" s="235"/>
      <c r="CI7" s="235"/>
      <c r="CJ7" s="235"/>
      <c r="CK7" s="235"/>
      <c r="CL7" s="235"/>
      <c r="CM7" s="235"/>
      <c r="CN7" s="235"/>
      <c r="CO7" s="235"/>
      <c r="CP7" s="235"/>
      <c r="CQ7" s="235"/>
      <c r="CR7" s="235"/>
      <c r="CS7" s="235"/>
      <c r="CT7" s="235"/>
      <c r="CU7" s="235"/>
      <c r="CV7" s="235"/>
      <c r="CW7" s="235"/>
      <c r="CX7" s="235"/>
      <c r="CY7" s="235"/>
      <c r="CZ7" s="235"/>
      <c r="DA7" s="235"/>
      <c r="DB7" s="235"/>
      <c r="DC7" s="235"/>
      <c r="DD7" s="235"/>
      <c r="DE7" s="235"/>
      <c r="DF7" s="235"/>
      <c r="DG7" s="235"/>
      <c r="DH7" s="235"/>
      <c r="DI7" s="235"/>
      <c r="DJ7" s="235"/>
      <c r="DK7" s="235"/>
      <c r="DL7" s="235"/>
      <c r="DM7" s="235"/>
      <c r="DN7" s="235"/>
      <c r="DO7" s="235"/>
      <c r="DP7" s="235"/>
      <c r="DQ7" s="235"/>
      <c r="DR7" s="235"/>
      <c r="DS7" s="235"/>
      <c r="DT7" s="235"/>
      <c r="DU7" s="235"/>
      <c r="DV7" s="235"/>
      <c r="DW7" s="235"/>
      <c r="DX7" s="235"/>
      <c r="DY7" s="235"/>
      <c r="DZ7" s="235"/>
      <c r="EA7" s="235"/>
      <c r="EB7" s="235"/>
      <c r="EC7" s="235"/>
      <c r="ED7" s="235"/>
      <c r="EE7" s="235"/>
      <c r="EF7" s="235"/>
      <c r="EG7" s="235"/>
      <c r="EH7" s="235"/>
      <c r="EI7" s="235"/>
      <c r="EJ7" s="235"/>
      <c r="EK7" s="235"/>
      <c r="EL7" s="235"/>
      <c r="EM7" s="235"/>
      <c r="EN7" s="235"/>
      <c r="EO7" s="235"/>
      <c r="EP7" s="235"/>
      <c r="EQ7" s="235"/>
      <c r="ER7" s="235"/>
      <c r="ES7" s="235"/>
      <c r="ET7" s="235"/>
      <c r="EU7" s="235"/>
      <c r="EV7" s="235"/>
      <c r="EW7" s="235"/>
      <c r="EX7" s="235"/>
      <c r="EY7" s="235"/>
      <c r="EZ7" s="235"/>
      <c r="FA7" s="235"/>
      <c r="FB7" s="235"/>
      <c r="FC7" s="235"/>
      <c r="FD7" s="235"/>
      <c r="FE7" s="235"/>
      <c r="FF7" s="235"/>
      <c r="FG7" s="235"/>
      <c r="FH7" s="235"/>
      <c r="FI7" s="235"/>
      <c r="FJ7" s="235"/>
      <c r="FK7" s="235"/>
      <c r="FL7" s="235"/>
      <c r="FM7" s="235"/>
      <c r="FN7" s="235"/>
      <c r="FO7" s="235"/>
      <c r="FP7" s="235"/>
      <c r="FQ7" s="235"/>
      <c r="FR7" s="235"/>
      <c r="FS7" s="235"/>
      <c r="FT7" s="235"/>
      <c r="FU7" s="235"/>
      <c r="FV7" s="235"/>
      <c r="FW7" s="235"/>
      <c r="FX7" s="235"/>
      <c r="FY7" s="235"/>
      <c r="FZ7" s="235"/>
      <c r="GA7" s="235"/>
      <c r="GB7" s="235"/>
      <c r="GC7" s="235"/>
      <c r="GD7" s="235"/>
      <c r="GE7" s="235"/>
      <c r="GF7" s="235"/>
      <c r="GG7" s="235"/>
      <c r="GH7" s="235"/>
      <c r="GI7" s="235"/>
      <c r="GJ7" s="235"/>
      <c r="GK7" s="235"/>
      <c r="GL7" s="235"/>
      <c r="GM7" s="235"/>
      <c r="GN7" s="235"/>
      <c r="GO7" s="235"/>
      <c r="GP7" s="235"/>
      <c r="GQ7" s="235"/>
      <c r="GR7" s="235"/>
      <c r="GS7" s="235"/>
      <c r="GT7" s="235"/>
      <c r="GU7" s="235"/>
    </row>
    <row r="8" s="232" customFormat="1" ht="24" customHeight="1" spans="1:203">
      <c r="A8" s="244" t="s">
        <v>189</v>
      </c>
      <c r="B8" s="245"/>
      <c r="C8" s="235"/>
      <c r="D8" s="235"/>
      <c r="E8" s="235"/>
      <c r="F8" s="235"/>
      <c r="G8" s="235"/>
      <c r="H8" s="235"/>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H8" s="235"/>
      <c r="AI8" s="235"/>
      <c r="AJ8" s="235"/>
      <c r="AK8" s="235"/>
      <c r="AL8" s="235"/>
      <c r="AM8" s="235"/>
      <c r="AN8" s="235"/>
      <c r="AO8" s="235"/>
      <c r="AP8" s="235"/>
      <c r="AQ8" s="235"/>
      <c r="AR8" s="235"/>
      <c r="AS8" s="235"/>
      <c r="AT8" s="235"/>
      <c r="AU8" s="235"/>
      <c r="AV8" s="235"/>
      <c r="AW8" s="235"/>
      <c r="AX8" s="235"/>
      <c r="AY8" s="235"/>
      <c r="AZ8" s="235"/>
      <c r="BA8" s="235"/>
      <c r="BB8" s="235"/>
      <c r="BC8" s="235"/>
      <c r="BD8" s="235"/>
      <c r="BE8" s="235"/>
      <c r="BF8" s="235"/>
      <c r="BG8" s="235"/>
      <c r="BH8" s="235"/>
      <c r="BI8" s="235"/>
      <c r="BJ8" s="235"/>
      <c r="BK8" s="235"/>
      <c r="BL8" s="235"/>
      <c r="BM8" s="235"/>
      <c r="BN8" s="235"/>
      <c r="BO8" s="235"/>
      <c r="BP8" s="235"/>
      <c r="BQ8" s="235"/>
      <c r="BR8" s="235"/>
      <c r="BS8" s="235"/>
      <c r="BT8" s="235"/>
      <c r="BU8" s="235"/>
      <c r="BV8" s="235"/>
      <c r="BW8" s="235"/>
      <c r="BX8" s="235"/>
      <c r="BY8" s="235"/>
      <c r="BZ8" s="235"/>
      <c r="CA8" s="235"/>
      <c r="CB8" s="235"/>
      <c r="CC8" s="235"/>
      <c r="CD8" s="235"/>
      <c r="CE8" s="235"/>
      <c r="CF8" s="235"/>
      <c r="CG8" s="235"/>
      <c r="CH8" s="235"/>
      <c r="CI8" s="235"/>
      <c r="CJ8" s="235"/>
      <c r="CK8" s="235"/>
      <c r="CL8" s="235"/>
      <c r="CM8" s="235"/>
      <c r="CN8" s="235"/>
      <c r="CO8" s="235"/>
      <c r="CP8" s="235"/>
      <c r="CQ8" s="235"/>
      <c r="CR8" s="235"/>
      <c r="CS8" s="235"/>
      <c r="CT8" s="235"/>
      <c r="CU8" s="235"/>
      <c r="CV8" s="235"/>
      <c r="CW8" s="235"/>
      <c r="CX8" s="235"/>
      <c r="CY8" s="235"/>
      <c r="CZ8" s="235"/>
      <c r="DA8" s="235"/>
      <c r="DB8" s="235"/>
      <c r="DC8" s="235"/>
      <c r="DD8" s="235"/>
      <c r="DE8" s="235"/>
      <c r="DF8" s="235"/>
      <c r="DG8" s="235"/>
      <c r="DH8" s="235"/>
      <c r="DI8" s="235"/>
      <c r="DJ8" s="235"/>
      <c r="DK8" s="235"/>
      <c r="DL8" s="235"/>
      <c r="DM8" s="235"/>
      <c r="DN8" s="235"/>
      <c r="DO8" s="235"/>
      <c r="DP8" s="235"/>
      <c r="DQ8" s="235"/>
      <c r="DR8" s="235"/>
      <c r="DS8" s="235"/>
      <c r="DT8" s="235"/>
      <c r="DU8" s="235"/>
      <c r="DV8" s="235"/>
      <c r="DW8" s="235"/>
      <c r="DX8" s="235"/>
      <c r="DY8" s="235"/>
      <c r="DZ8" s="235"/>
      <c r="EA8" s="235"/>
      <c r="EB8" s="235"/>
      <c r="EC8" s="235"/>
      <c r="ED8" s="235"/>
      <c r="EE8" s="235"/>
      <c r="EF8" s="235"/>
      <c r="EG8" s="235"/>
      <c r="EH8" s="235"/>
      <c r="EI8" s="235"/>
      <c r="EJ8" s="235"/>
      <c r="EK8" s="235"/>
      <c r="EL8" s="235"/>
      <c r="EM8" s="235"/>
      <c r="EN8" s="235"/>
      <c r="EO8" s="235"/>
      <c r="EP8" s="235"/>
      <c r="EQ8" s="235"/>
      <c r="ER8" s="235"/>
      <c r="ES8" s="235"/>
      <c r="ET8" s="235"/>
      <c r="EU8" s="235"/>
      <c r="EV8" s="235"/>
      <c r="EW8" s="235"/>
      <c r="EX8" s="235"/>
      <c r="EY8" s="235"/>
      <c r="EZ8" s="235"/>
      <c r="FA8" s="235"/>
      <c r="FB8" s="235"/>
      <c r="FC8" s="235"/>
      <c r="FD8" s="235"/>
      <c r="FE8" s="235"/>
      <c r="FF8" s="235"/>
      <c r="FG8" s="235"/>
      <c r="FH8" s="235"/>
      <c r="FI8" s="235"/>
      <c r="FJ8" s="235"/>
      <c r="FK8" s="235"/>
      <c r="FL8" s="235"/>
      <c r="FM8" s="235"/>
      <c r="FN8" s="235"/>
      <c r="FO8" s="235"/>
      <c r="FP8" s="235"/>
      <c r="FQ8" s="235"/>
      <c r="FR8" s="235"/>
      <c r="FS8" s="235"/>
      <c r="FT8" s="235"/>
      <c r="FU8" s="235"/>
      <c r="FV8" s="235"/>
      <c r="FW8" s="235"/>
      <c r="FX8" s="235"/>
      <c r="FY8" s="235"/>
      <c r="FZ8" s="235"/>
      <c r="GA8" s="235"/>
      <c r="GB8" s="235"/>
      <c r="GC8" s="235"/>
      <c r="GD8" s="235"/>
      <c r="GE8" s="235"/>
      <c r="GF8" s="235"/>
      <c r="GG8" s="235"/>
      <c r="GH8" s="235"/>
      <c r="GI8" s="235"/>
      <c r="GJ8" s="235"/>
      <c r="GK8" s="235"/>
      <c r="GL8" s="235"/>
      <c r="GM8" s="235"/>
      <c r="GN8" s="235"/>
      <c r="GO8" s="235"/>
      <c r="GP8" s="235"/>
      <c r="GQ8" s="235"/>
      <c r="GR8" s="235"/>
      <c r="GS8" s="235"/>
      <c r="GT8" s="235"/>
      <c r="GU8" s="235"/>
    </row>
    <row r="9" s="232" customFormat="1" ht="24" customHeight="1" spans="1:203">
      <c r="A9" s="242" t="s">
        <v>1349</v>
      </c>
      <c r="B9" s="246"/>
      <c r="C9" s="235"/>
      <c r="D9" s="235"/>
      <c r="E9" s="235"/>
      <c r="F9" s="235"/>
      <c r="G9" s="235"/>
      <c r="H9" s="235"/>
      <c r="I9" s="235"/>
      <c r="J9" s="235"/>
      <c r="K9" s="235"/>
      <c r="L9" s="235"/>
      <c r="M9" s="235"/>
      <c r="N9" s="235"/>
      <c r="O9" s="235"/>
      <c r="P9" s="235"/>
      <c r="Q9" s="235"/>
      <c r="R9" s="235"/>
      <c r="S9" s="235"/>
      <c r="T9" s="235"/>
      <c r="U9" s="235"/>
      <c r="V9" s="235"/>
      <c r="W9" s="235"/>
      <c r="X9" s="235"/>
      <c r="Y9" s="235"/>
      <c r="Z9" s="235"/>
      <c r="AA9" s="235"/>
      <c r="AB9" s="235"/>
      <c r="AC9" s="235"/>
      <c r="AD9" s="235"/>
      <c r="AE9" s="235"/>
      <c r="AF9" s="235"/>
      <c r="AG9" s="235"/>
      <c r="AH9" s="235"/>
      <c r="AI9" s="235"/>
      <c r="AJ9" s="235"/>
      <c r="AK9" s="235"/>
      <c r="AL9" s="235"/>
      <c r="AM9" s="235"/>
      <c r="AN9" s="235"/>
      <c r="AO9" s="235"/>
      <c r="AP9" s="235"/>
      <c r="AQ9" s="235"/>
      <c r="AR9" s="235"/>
      <c r="AS9" s="235"/>
      <c r="AT9" s="235"/>
      <c r="AU9" s="235"/>
      <c r="AV9" s="235"/>
      <c r="AW9" s="235"/>
      <c r="AX9" s="235"/>
      <c r="AY9" s="235"/>
      <c r="AZ9" s="235"/>
      <c r="BA9" s="235"/>
      <c r="BB9" s="235"/>
      <c r="BC9" s="235"/>
      <c r="BD9" s="235"/>
      <c r="BE9" s="235"/>
      <c r="BF9" s="235"/>
      <c r="BG9" s="235"/>
      <c r="BH9" s="235"/>
      <c r="BI9" s="235"/>
      <c r="BJ9" s="235"/>
      <c r="BK9" s="235"/>
      <c r="BL9" s="235"/>
      <c r="BM9" s="235"/>
      <c r="BN9" s="235"/>
      <c r="BO9" s="235"/>
      <c r="BP9" s="235"/>
      <c r="BQ9" s="235"/>
      <c r="BR9" s="235"/>
      <c r="BS9" s="235"/>
      <c r="BT9" s="235"/>
      <c r="BU9" s="235"/>
      <c r="BV9" s="235"/>
      <c r="BW9" s="235"/>
      <c r="BX9" s="235"/>
      <c r="BY9" s="235"/>
      <c r="BZ9" s="235"/>
      <c r="CA9" s="235"/>
      <c r="CB9" s="235"/>
      <c r="CC9" s="235"/>
      <c r="CD9" s="235"/>
      <c r="CE9" s="235"/>
      <c r="CF9" s="235"/>
      <c r="CG9" s="235"/>
      <c r="CH9" s="235"/>
      <c r="CI9" s="235"/>
      <c r="CJ9" s="235"/>
      <c r="CK9" s="235"/>
      <c r="CL9" s="235"/>
      <c r="CM9" s="235"/>
      <c r="CN9" s="235"/>
      <c r="CO9" s="235"/>
      <c r="CP9" s="235"/>
      <c r="CQ9" s="235"/>
      <c r="CR9" s="235"/>
      <c r="CS9" s="235"/>
      <c r="CT9" s="235"/>
      <c r="CU9" s="235"/>
      <c r="CV9" s="235"/>
      <c r="CW9" s="235"/>
      <c r="CX9" s="235"/>
      <c r="CY9" s="235"/>
      <c r="CZ9" s="235"/>
      <c r="DA9" s="235"/>
      <c r="DB9" s="235"/>
      <c r="DC9" s="235"/>
      <c r="DD9" s="235"/>
      <c r="DE9" s="235"/>
      <c r="DF9" s="235"/>
      <c r="DG9" s="235"/>
      <c r="DH9" s="235"/>
      <c r="DI9" s="235"/>
      <c r="DJ9" s="235"/>
      <c r="DK9" s="235"/>
      <c r="DL9" s="235"/>
      <c r="DM9" s="235"/>
      <c r="DN9" s="235"/>
      <c r="DO9" s="235"/>
      <c r="DP9" s="235"/>
      <c r="DQ9" s="235"/>
      <c r="DR9" s="235"/>
      <c r="DS9" s="235"/>
      <c r="DT9" s="235"/>
      <c r="DU9" s="235"/>
      <c r="DV9" s="235"/>
      <c r="DW9" s="235"/>
      <c r="DX9" s="235"/>
      <c r="DY9" s="235"/>
      <c r="DZ9" s="235"/>
      <c r="EA9" s="235"/>
      <c r="EB9" s="235"/>
      <c r="EC9" s="235"/>
      <c r="ED9" s="235"/>
      <c r="EE9" s="235"/>
      <c r="EF9" s="235"/>
      <c r="EG9" s="235"/>
      <c r="EH9" s="235"/>
      <c r="EI9" s="235"/>
      <c r="EJ9" s="235"/>
      <c r="EK9" s="235"/>
      <c r="EL9" s="235"/>
      <c r="EM9" s="235"/>
      <c r="EN9" s="235"/>
      <c r="EO9" s="235"/>
      <c r="EP9" s="235"/>
      <c r="EQ9" s="235"/>
      <c r="ER9" s="235"/>
      <c r="ES9" s="235"/>
      <c r="ET9" s="235"/>
      <c r="EU9" s="235"/>
      <c r="EV9" s="235"/>
      <c r="EW9" s="235"/>
      <c r="EX9" s="235"/>
      <c r="EY9" s="235"/>
      <c r="EZ9" s="235"/>
      <c r="FA9" s="235"/>
      <c r="FB9" s="235"/>
      <c r="FC9" s="235"/>
      <c r="FD9" s="235"/>
      <c r="FE9" s="235"/>
      <c r="FF9" s="235"/>
      <c r="FG9" s="235"/>
      <c r="FH9" s="235"/>
      <c r="FI9" s="235"/>
      <c r="FJ9" s="235"/>
      <c r="FK9" s="235"/>
      <c r="FL9" s="235"/>
      <c r="FM9" s="235"/>
      <c r="FN9" s="235"/>
      <c r="FO9" s="235"/>
      <c r="FP9" s="235"/>
      <c r="FQ9" s="235"/>
      <c r="FR9" s="235"/>
      <c r="FS9" s="235"/>
      <c r="FT9" s="235"/>
      <c r="FU9" s="235"/>
      <c r="FV9" s="235"/>
      <c r="FW9" s="235"/>
      <c r="FX9" s="235"/>
      <c r="FY9" s="235"/>
      <c r="FZ9" s="235"/>
      <c r="GA9" s="235"/>
      <c r="GB9" s="235"/>
      <c r="GC9" s="235"/>
      <c r="GD9" s="235"/>
      <c r="GE9" s="235"/>
      <c r="GF9" s="235"/>
      <c r="GG9" s="235"/>
      <c r="GH9" s="235"/>
      <c r="GI9" s="235"/>
      <c r="GJ9" s="235"/>
      <c r="GK9" s="235"/>
      <c r="GL9" s="235"/>
      <c r="GM9" s="235"/>
      <c r="GN9" s="235"/>
      <c r="GO9" s="235"/>
      <c r="GP9" s="235"/>
      <c r="GQ9" s="235"/>
      <c r="GR9" s="235"/>
      <c r="GS9" s="235"/>
      <c r="GT9" s="235"/>
      <c r="GU9" s="235"/>
    </row>
    <row r="10" s="233" customFormat="1" ht="24" customHeight="1" spans="1:2">
      <c r="A10" s="247" t="s">
        <v>1350</v>
      </c>
      <c r="B10" s="248"/>
    </row>
    <row r="11" s="232" customFormat="1" ht="24" customHeight="1" spans="1:203">
      <c r="A11" s="244" t="s">
        <v>1351</v>
      </c>
      <c r="B11" s="245"/>
      <c r="C11" s="235"/>
      <c r="D11" s="235"/>
      <c r="E11" s="235"/>
      <c r="F11" s="235"/>
      <c r="G11" s="235"/>
      <c r="H11" s="235"/>
      <c r="I11" s="235"/>
      <c r="J11" s="235"/>
      <c r="K11" s="235"/>
      <c r="L11" s="235"/>
      <c r="M11" s="235"/>
      <c r="N11" s="235"/>
      <c r="O11" s="235"/>
      <c r="P11" s="235"/>
      <c r="Q11" s="235"/>
      <c r="R11" s="235"/>
      <c r="S11" s="235"/>
      <c r="T11" s="235"/>
      <c r="U11" s="235"/>
      <c r="V11" s="235"/>
      <c r="W11" s="235"/>
      <c r="X11" s="235"/>
      <c r="Y11" s="235"/>
      <c r="Z11" s="235"/>
      <c r="AA11" s="235"/>
      <c r="AB11" s="235"/>
      <c r="AC11" s="235"/>
      <c r="AD11" s="235"/>
      <c r="AE11" s="235"/>
      <c r="AF11" s="235"/>
      <c r="AG11" s="235"/>
      <c r="AH11" s="235"/>
      <c r="AI11" s="235"/>
      <c r="AJ11" s="235"/>
      <c r="AK11" s="235"/>
      <c r="AL11" s="235"/>
      <c r="AM11" s="235"/>
      <c r="AN11" s="235"/>
      <c r="AO11" s="235"/>
      <c r="AP11" s="235"/>
      <c r="AQ11" s="235"/>
      <c r="AR11" s="235"/>
      <c r="AS11" s="235"/>
      <c r="AT11" s="235"/>
      <c r="AU11" s="235"/>
      <c r="AV11" s="235"/>
      <c r="AW11" s="235"/>
      <c r="AX11" s="235"/>
      <c r="AY11" s="235"/>
      <c r="AZ11" s="235"/>
      <c r="BA11" s="235"/>
      <c r="BB11" s="235"/>
      <c r="BC11" s="235"/>
      <c r="BD11" s="235"/>
      <c r="BE11" s="235"/>
      <c r="BF11" s="235"/>
      <c r="BG11" s="235"/>
      <c r="BH11" s="235"/>
      <c r="BI11" s="235"/>
      <c r="BJ11" s="235"/>
      <c r="BK11" s="235"/>
      <c r="BL11" s="235"/>
      <c r="BM11" s="235"/>
      <c r="BN11" s="235"/>
      <c r="BO11" s="235"/>
      <c r="BP11" s="235"/>
      <c r="BQ11" s="235"/>
      <c r="BR11" s="235"/>
      <c r="BS11" s="235"/>
      <c r="BT11" s="235"/>
      <c r="BU11" s="235"/>
      <c r="BV11" s="235"/>
      <c r="BW11" s="235"/>
      <c r="BX11" s="235"/>
      <c r="BY11" s="235"/>
      <c r="BZ11" s="235"/>
      <c r="CA11" s="235"/>
      <c r="CB11" s="235"/>
      <c r="CC11" s="235"/>
      <c r="CD11" s="235"/>
      <c r="CE11" s="235"/>
      <c r="CF11" s="235"/>
      <c r="CG11" s="235"/>
      <c r="CH11" s="235"/>
      <c r="CI11" s="235"/>
      <c r="CJ11" s="235"/>
      <c r="CK11" s="235"/>
      <c r="CL11" s="235"/>
      <c r="CM11" s="235"/>
      <c r="CN11" s="235"/>
      <c r="CO11" s="235"/>
      <c r="CP11" s="235"/>
      <c r="CQ11" s="235"/>
      <c r="CR11" s="235"/>
      <c r="CS11" s="235"/>
      <c r="CT11" s="235"/>
      <c r="CU11" s="235"/>
      <c r="CV11" s="235"/>
      <c r="CW11" s="235"/>
      <c r="CX11" s="235"/>
      <c r="CY11" s="235"/>
      <c r="CZ11" s="235"/>
      <c r="DA11" s="235"/>
      <c r="DB11" s="235"/>
      <c r="DC11" s="235"/>
      <c r="DD11" s="235"/>
      <c r="DE11" s="235"/>
      <c r="DF11" s="235"/>
      <c r="DG11" s="235"/>
      <c r="DH11" s="235"/>
      <c r="DI11" s="235"/>
      <c r="DJ11" s="235"/>
      <c r="DK11" s="235"/>
      <c r="DL11" s="235"/>
      <c r="DM11" s="235"/>
      <c r="DN11" s="235"/>
      <c r="DO11" s="235"/>
      <c r="DP11" s="235"/>
      <c r="DQ11" s="235"/>
      <c r="DR11" s="235"/>
      <c r="DS11" s="235"/>
      <c r="DT11" s="235"/>
      <c r="DU11" s="235"/>
      <c r="DV11" s="235"/>
      <c r="DW11" s="235"/>
      <c r="DX11" s="235"/>
      <c r="DY11" s="235"/>
      <c r="DZ11" s="235"/>
      <c r="EA11" s="235"/>
      <c r="EB11" s="235"/>
      <c r="EC11" s="235"/>
      <c r="ED11" s="235"/>
      <c r="EE11" s="235"/>
      <c r="EF11" s="235"/>
      <c r="EG11" s="235"/>
      <c r="EH11" s="235"/>
      <c r="EI11" s="235"/>
      <c r="EJ11" s="235"/>
      <c r="EK11" s="235"/>
      <c r="EL11" s="235"/>
      <c r="EM11" s="235"/>
      <c r="EN11" s="235"/>
      <c r="EO11" s="235"/>
      <c r="EP11" s="235"/>
      <c r="EQ11" s="235"/>
      <c r="ER11" s="235"/>
      <c r="ES11" s="235"/>
      <c r="ET11" s="235"/>
      <c r="EU11" s="235"/>
      <c r="EV11" s="235"/>
      <c r="EW11" s="235"/>
      <c r="EX11" s="235"/>
      <c r="EY11" s="235"/>
      <c r="EZ11" s="235"/>
      <c r="FA11" s="235"/>
      <c r="FB11" s="235"/>
      <c r="FC11" s="235"/>
      <c r="FD11" s="235"/>
      <c r="FE11" s="235"/>
      <c r="FF11" s="235"/>
      <c r="FG11" s="235"/>
      <c r="FH11" s="235"/>
      <c r="FI11" s="235"/>
      <c r="FJ11" s="235"/>
      <c r="FK11" s="235"/>
      <c r="FL11" s="235"/>
      <c r="FM11" s="235"/>
      <c r="FN11" s="235"/>
      <c r="FO11" s="235"/>
      <c r="FP11" s="235"/>
      <c r="FQ11" s="235"/>
      <c r="FR11" s="235"/>
      <c r="FS11" s="235"/>
      <c r="FT11" s="235"/>
      <c r="FU11" s="235"/>
      <c r="FV11" s="235"/>
      <c r="FW11" s="235"/>
      <c r="FX11" s="235"/>
      <c r="FY11" s="235"/>
      <c r="FZ11" s="235"/>
      <c r="GA11" s="235"/>
      <c r="GB11" s="235"/>
      <c r="GC11" s="235"/>
      <c r="GD11" s="235"/>
      <c r="GE11" s="235"/>
      <c r="GF11" s="235"/>
      <c r="GG11" s="235"/>
      <c r="GH11" s="235"/>
      <c r="GI11" s="235"/>
      <c r="GJ11" s="235"/>
      <c r="GK11" s="235"/>
      <c r="GL11" s="235"/>
      <c r="GM11" s="235"/>
      <c r="GN11" s="235"/>
      <c r="GO11" s="235"/>
      <c r="GP11" s="235"/>
      <c r="GQ11" s="235"/>
      <c r="GR11" s="235"/>
      <c r="GS11" s="235"/>
      <c r="GT11" s="235"/>
      <c r="GU11" s="235"/>
    </row>
    <row r="12" s="234" customFormat="1" ht="24" customHeight="1" spans="1:203">
      <c r="A12" s="244" t="s">
        <v>189</v>
      </c>
      <c r="B12" s="245"/>
      <c r="C12" s="235"/>
      <c r="D12" s="235"/>
      <c r="E12" s="235"/>
      <c r="F12" s="235"/>
      <c r="G12" s="235"/>
      <c r="H12" s="235"/>
      <c r="I12" s="235"/>
      <c r="J12" s="235"/>
      <c r="K12" s="235"/>
      <c r="L12" s="235"/>
      <c r="M12" s="235"/>
      <c r="N12" s="235"/>
      <c r="O12" s="235"/>
      <c r="P12" s="235"/>
      <c r="Q12" s="235"/>
      <c r="R12" s="235"/>
      <c r="S12" s="235"/>
      <c r="T12" s="235"/>
      <c r="U12" s="235"/>
      <c r="V12" s="235"/>
      <c r="W12" s="235"/>
      <c r="X12" s="235"/>
      <c r="Y12" s="235"/>
      <c r="Z12" s="235"/>
      <c r="AA12" s="235"/>
      <c r="AB12" s="235"/>
      <c r="AC12" s="235"/>
      <c r="AD12" s="235"/>
      <c r="AE12" s="235"/>
      <c r="AF12" s="235"/>
      <c r="AG12" s="235"/>
      <c r="AH12" s="235"/>
      <c r="AI12" s="235"/>
      <c r="AJ12" s="235"/>
      <c r="AK12" s="235"/>
      <c r="AL12" s="235"/>
      <c r="AM12" s="235"/>
      <c r="AN12" s="235"/>
      <c r="AO12" s="235"/>
      <c r="AP12" s="235"/>
      <c r="AQ12" s="235"/>
      <c r="AR12" s="235"/>
      <c r="AS12" s="235"/>
      <c r="AT12" s="235"/>
      <c r="AU12" s="235"/>
      <c r="AV12" s="235"/>
      <c r="AW12" s="235"/>
      <c r="AX12" s="235"/>
      <c r="AY12" s="235"/>
      <c r="AZ12" s="235"/>
      <c r="BA12" s="235"/>
      <c r="BB12" s="235"/>
      <c r="BC12" s="235"/>
      <c r="BD12" s="235"/>
      <c r="BE12" s="235"/>
      <c r="BF12" s="235"/>
      <c r="BG12" s="235"/>
      <c r="BH12" s="235"/>
      <c r="BI12" s="235"/>
      <c r="BJ12" s="235"/>
      <c r="BK12" s="235"/>
      <c r="BL12" s="235"/>
      <c r="BM12" s="235"/>
      <c r="BN12" s="235"/>
      <c r="BO12" s="235"/>
      <c r="BP12" s="235"/>
      <c r="BQ12" s="235"/>
      <c r="BR12" s="235"/>
      <c r="BS12" s="235"/>
      <c r="BT12" s="235"/>
      <c r="BU12" s="235"/>
      <c r="BV12" s="235"/>
      <c r="BW12" s="235"/>
      <c r="BX12" s="235"/>
      <c r="BY12" s="235"/>
      <c r="BZ12" s="235"/>
      <c r="CA12" s="235"/>
      <c r="CB12" s="235"/>
      <c r="CC12" s="235"/>
      <c r="CD12" s="235"/>
      <c r="CE12" s="235"/>
      <c r="CF12" s="235"/>
      <c r="CG12" s="235"/>
      <c r="CH12" s="235"/>
      <c r="CI12" s="235"/>
      <c r="CJ12" s="235"/>
      <c r="CK12" s="235"/>
      <c r="CL12" s="235"/>
      <c r="CM12" s="235"/>
      <c r="CN12" s="235"/>
      <c r="CO12" s="235"/>
      <c r="CP12" s="235"/>
      <c r="CQ12" s="235"/>
      <c r="CR12" s="235"/>
      <c r="CS12" s="235"/>
      <c r="CT12" s="235"/>
      <c r="CU12" s="235"/>
      <c r="CV12" s="235"/>
      <c r="CW12" s="235"/>
      <c r="CX12" s="235"/>
      <c r="CY12" s="235"/>
      <c r="CZ12" s="235"/>
      <c r="DA12" s="235"/>
      <c r="DB12" s="235"/>
      <c r="DC12" s="235"/>
      <c r="DD12" s="235"/>
      <c r="DE12" s="235"/>
      <c r="DF12" s="235"/>
      <c r="DG12" s="235"/>
      <c r="DH12" s="235"/>
      <c r="DI12" s="235"/>
      <c r="DJ12" s="235"/>
      <c r="DK12" s="235"/>
      <c r="DL12" s="235"/>
      <c r="DM12" s="235"/>
      <c r="DN12" s="235"/>
      <c r="DO12" s="235"/>
      <c r="DP12" s="235"/>
      <c r="DQ12" s="235"/>
      <c r="DR12" s="235"/>
      <c r="DS12" s="235"/>
      <c r="DT12" s="235"/>
      <c r="DU12" s="235"/>
      <c r="DV12" s="235"/>
      <c r="DW12" s="235"/>
      <c r="DX12" s="235"/>
      <c r="DY12" s="235"/>
      <c r="DZ12" s="235"/>
      <c r="EA12" s="235"/>
      <c r="EB12" s="235"/>
      <c r="EC12" s="235"/>
      <c r="ED12" s="235"/>
      <c r="EE12" s="235"/>
      <c r="EF12" s="235"/>
      <c r="EG12" s="235"/>
      <c r="EH12" s="235"/>
      <c r="EI12" s="235"/>
      <c r="EJ12" s="235"/>
      <c r="EK12" s="235"/>
      <c r="EL12" s="235"/>
      <c r="EM12" s="235"/>
      <c r="EN12" s="235"/>
      <c r="EO12" s="235"/>
      <c r="EP12" s="235"/>
      <c r="EQ12" s="235"/>
      <c r="ER12" s="235"/>
      <c r="ES12" s="235"/>
      <c r="ET12" s="235"/>
      <c r="EU12" s="235"/>
      <c r="EV12" s="235"/>
      <c r="EW12" s="235"/>
      <c r="EX12" s="235"/>
      <c r="EY12" s="235"/>
      <c r="EZ12" s="235"/>
      <c r="FA12" s="235"/>
      <c r="FB12" s="235"/>
      <c r="FC12" s="235"/>
      <c r="FD12" s="235"/>
      <c r="FE12" s="235"/>
      <c r="FF12" s="235"/>
      <c r="FG12" s="235"/>
      <c r="FH12" s="235"/>
      <c r="FI12" s="235"/>
      <c r="FJ12" s="235"/>
      <c r="FK12" s="235"/>
      <c r="FL12" s="235"/>
      <c r="FM12" s="235"/>
      <c r="FN12" s="235"/>
      <c r="FO12" s="235"/>
      <c r="FP12" s="235"/>
      <c r="FQ12" s="235"/>
      <c r="FR12" s="235"/>
      <c r="FS12" s="235"/>
      <c r="FT12" s="235"/>
      <c r="FU12" s="235"/>
      <c r="FV12" s="235"/>
      <c r="FW12" s="235"/>
      <c r="FX12" s="235"/>
      <c r="FY12" s="235"/>
      <c r="FZ12" s="235"/>
      <c r="GA12" s="235"/>
      <c r="GB12" s="235"/>
      <c r="GC12" s="235"/>
      <c r="GD12" s="235"/>
      <c r="GE12" s="235"/>
      <c r="GF12" s="235"/>
      <c r="GG12" s="235"/>
      <c r="GH12" s="235"/>
      <c r="GI12" s="235"/>
      <c r="GJ12" s="235"/>
      <c r="GK12" s="235"/>
      <c r="GL12" s="235"/>
      <c r="GM12" s="235"/>
      <c r="GN12" s="235"/>
      <c r="GO12" s="235"/>
      <c r="GP12" s="235"/>
      <c r="GQ12" s="235"/>
      <c r="GR12" s="235"/>
      <c r="GS12" s="235"/>
      <c r="GT12" s="235"/>
      <c r="GU12" s="235"/>
    </row>
    <row r="13" s="234" customFormat="1" ht="24" customHeight="1" spans="1:203">
      <c r="A13" s="244" t="s">
        <v>189</v>
      </c>
      <c r="B13" s="245"/>
      <c r="C13" s="235"/>
      <c r="D13" s="235"/>
      <c r="E13" s="235"/>
      <c r="F13" s="235"/>
      <c r="G13" s="235"/>
      <c r="H13" s="235"/>
      <c r="I13" s="235"/>
      <c r="J13" s="235"/>
      <c r="K13" s="235"/>
      <c r="L13" s="235"/>
      <c r="M13" s="235"/>
      <c r="N13" s="235"/>
      <c r="O13" s="235"/>
      <c r="P13" s="235"/>
      <c r="Q13" s="235"/>
      <c r="R13" s="235"/>
      <c r="S13" s="235"/>
      <c r="T13" s="235"/>
      <c r="U13" s="235"/>
      <c r="V13" s="235"/>
      <c r="W13" s="235"/>
      <c r="X13" s="235"/>
      <c r="Y13" s="235"/>
      <c r="Z13" s="235"/>
      <c r="AA13" s="235"/>
      <c r="AB13" s="235"/>
      <c r="AC13" s="235"/>
      <c r="AD13" s="235"/>
      <c r="AE13" s="235"/>
      <c r="AF13" s="235"/>
      <c r="AG13" s="235"/>
      <c r="AH13" s="235"/>
      <c r="AI13" s="235"/>
      <c r="AJ13" s="235"/>
      <c r="AK13" s="235"/>
      <c r="AL13" s="235"/>
      <c r="AM13" s="235"/>
      <c r="AN13" s="235"/>
      <c r="AO13" s="235"/>
      <c r="AP13" s="235"/>
      <c r="AQ13" s="235"/>
      <c r="AR13" s="235"/>
      <c r="AS13" s="235"/>
      <c r="AT13" s="235"/>
      <c r="AU13" s="235"/>
      <c r="AV13" s="235"/>
      <c r="AW13" s="235"/>
      <c r="AX13" s="235"/>
      <c r="AY13" s="235"/>
      <c r="AZ13" s="235"/>
      <c r="BA13" s="235"/>
      <c r="BB13" s="235"/>
      <c r="BC13" s="235"/>
      <c r="BD13" s="235"/>
      <c r="BE13" s="235"/>
      <c r="BF13" s="235"/>
      <c r="BG13" s="235"/>
      <c r="BH13" s="235"/>
      <c r="BI13" s="235"/>
      <c r="BJ13" s="235"/>
      <c r="BK13" s="235"/>
      <c r="BL13" s="235"/>
      <c r="BM13" s="235"/>
      <c r="BN13" s="235"/>
      <c r="BO13" s="235"/>
      <c r="BP13" s="235"/>
      <c r="BQ13" s="235"/>
      <c r="BR13" s="235"/>
      <c r="BS13" s="235"/>
      <c r="BT13" s="235"/>
      <c r="BU13" s="235"/>
      <c r="BV13" s="235"/>
      <c r="BW13" s="235"/>
      <c r="BX13" s="235"/>
      <c r="BY13" s="235"/>
      <c r="BZ13" s="235"/>
      <c r="CA13" s="235"/>
      <c r="CB13" s="235"/>
      <c r="CC13" s="235"/>
      <c r="CD13" s="235"/>
      <c r="CE13" s="235"/>
      <c r="CF13" s="235"/>
      <c r="CG13" s="235"/>
      <c r="CH13" s="235"/>
      <c r="CI13" s="235"/>
      <c r="CJ13" s="235"/>
      <c r="CK13" s="235"/>
      <c r="CL13" s="235"/>
      <c r="CM13" s="235"/>
      <c r="CN13" s="235"/>
      <c r="CO13" s="235"/>
      <c r="CP13" s="235"/>
      <c r="CQ13" s="235"/>
      <c r="CR13" s="235"/>
      <c r="CS13" s="235"/>
      <c r="CT13" s="235"/>
      <c r="CU13" s="235"/>
      <c r="CV13" s="235"/>
      <c r="CW13" s="235"/>
      <c r="CX13" s="235"/>
      <c r="CY13" s="235"/>
      <c r="CZ13" s="235"/>
      <c r="DA13" s="235"/>
      <c r="DB13" s="235"/>
      <c r="DC13" s="235"/>
      <c r="DD13" s="235"/>
      <c r="DE13" s="235"/>
      <c r="DF13" s="235"/>
      <c r="DG13" s="235"/>
      <c r="DH13" s="235"/>
      <c r="DI13" s="235"/>
      <c r="DJ13" s="235"/>
      <c r="DK13" s="235"/>
      <c r="DL13" s="235"/>
      <c r="DM13" s="235"/>
      <c r="DN13" s="235"/>
      <c r="DO13" s="235"/>
      <c r="DP13" s="235"/>
      <c r="DQ13" s="235"/>
      <c r="DR13" s="235"/>
      <c r="DS13" s="235"/>
      <c r="DT13" s="235"/>
      <c r="DU13" s="235"/>
      <c r="DV13" s="235"/>
      <c r="DW13" s="235"/>
      <c r="DX13" s="235"/>
      <c r="DY13" s="235"/>
      <c r="DZ13" s="235"/>
      <c r="EA13" s="235"/>
      <c r="EB13" s="235"/>
      <c r="EC13" s="235"/>
      <c r="ED13" s="235"/>
      <c r="EE13" s="235"/>
      <c r="EF13" s="235"/>
      <c r="EG13" s="235"/>
      <c r="EH13" s="235"/>
      <c r="EI13" s="235"/>
      <c r="EJ13" s="235"/>
      <c r="EK13" s="235"/>
      <c r="EL13" s="235"/>
      <c r="EM13" s="235"/>
      <c r="EN13" s="235"/>
      <c r="EO13" s="235"/>
      <c r="EP13" s="235"/>
      <c r="EQ13" s="235"/>
      <c r="ER13" s="235"/>
      <c r="ES13" s="235"/>
      <c r="ET13" s="235"/>
      <c r="EU13" s="235"/>
      <c r="EV13" s="235"/>
      <c r="EW13" s="235"/>
      <c r="EX13" s="235"/>
      <c r="EY13" s="235"/>
      <c r="EZ13" s="235"/>
      <c r="FA13" s="235"/>
      <c r="FB13" s="235"/>
      <c r="FC13" s="235"/>
      <c r="FD13" s="235"/>
      <c r="FE13" s="235"/>
      <c r="FF13" s="235"/>
      <c r="FG13" s="235"/>
      <c r="FH13" s="235"/>
      <c r="FI13" s="235"/>
      <c r="FJ13" s="235"/>
      <c r="FK13" s="235"/>
      <c r="FL13" s="235"/>
      <c r="FM13" s="235"/>
      <c r="FN13" s="235"/>
      <c r="FO13" s="235"/>
      <c r="FP13" s="235"/>
      <c r="FQ13" s="235"/>
      <c r="FR13" s="235"/>
      <c r="FS13" s="235"/>
      <c r="FT13" s="235"/>
      <c r="FU13" s="235"/>
      <c r="FV13" s="235"/>
      <c r="FW13" s="235"/>
      <c r="FX13" s="235"/>
      <c r="FY13" s="235"/>
      <c r="FZ13" s="235"/>
      <c r="GA13" s="235"/>
      <c r="GB13" s="235"/>
      <c r="GC13" s="235"/>
      <c r="GD13" s="235"/>
      <c r="GE13" s="235"/>
      <c r="GF13" s="235"/>
      <c r="GG13" s="235"/>
      <c r="GH13" s="235"/>
      <c r="GI13" s="235"/>
      <c r="GJ13" s="235"/>
      <c r="GK13" s="235"/>
      <c r="GL13" s="235"/>
      <c r="GM13" s="235"/>
      <c r="GN13" s="235"/>
      <c r="GO13" s="235"/>
      <c r="GP13" s="235"/>
      <c r="GQ13" s="235"/>
      <c r="GR13" s="235"/>
      <c r="GS13" s="235"/>
      <c r="GT13" s="235"/>
      <c r="GU13" s="235"/>
    </row>
    <row r="14" s="234" customFormat="1" ht="24" customHeight="1" spans="1:203">
      <c r="A14" s="244"/>
      <c r="B14" s="245"/>
      <c r="C14" s="235"/>
      <c r="D14" s="235"/>
      <c r="E14" s="235"/>
      <c r="F14" s="235"/>
      <c r="G14" s="235"/>
      <c r="H14" s="235"/>
      <c r="I14" s="235"/>
      <c r="J14" s="235"/>
      <c r="K14" s="235"/>
      <c r="L14" s="235"/>
      <c r="M14" s="235"/>
      <c r="N14" s="235"/>
      <c r="O14" s="235"/>
      <c r="P14" s="235"/>
      <c r="Q14" s="235"/>
      <c r="R14" s="235"/>
      <c r="S14" s="235"/>
      <c r="T14" s="235"/>
      <c r="U14" s="235"/>
      <c r="V14" s="235"/>
      <c r="W14" s="235"/>
      <c r="X14" s="235"/>
      <c r="Y14" s="235"/>
      <c r="Z14" s="235"/>
      <c r="AA14" s="235"/>
      <c r="AB14" s="235"/>
      <c r="AC14" s="235"/>
      <c r="AD14" s="235"/>
      <c r="AE14" s="235"/>
      <c r="AF14" s="235"/>
      <c r="AG14" s="235"/>
      <c r="AH14" s="235"/>
      <c r="AI14" s="235"/>
      <c r="AJ14" s="235"/>
      <c r="AK14" s="235"/>
      <c r="AL14" s="235"/>
      <c r="AM14" s="235"/>
      <c r="AN14" s="235"/>
      <c r="AO14" s="235"/>
      <c r="AP14" s="235"/>
      <c r="AQ14" s="235"/>
      <c r="AR14" s="235"/>
      <c r="AS14" s="235"/>
      <c r="AT14" s="235"/>
      <c r="AU14" s="235"/>
      <c r="AV14" s="235"/>
      <c r="AW14" s="235"/>
      <c r="AX14" s="235"/>
      <c r="AY14" s="235"/>
      <c r="AZ14" s="235"/>
      <c r="BA14" s="235"/>
      <c r="BB14" s="235"/>
      <c r="BC14" s="235"/>
      <c r="BD14" s="235"/>
      <c r="BE14" s="235"/>
      <c r="BF14" s="235"/>
      <c r="BG14" s="235"/>
      <c r="BH14" s="235"/>
      <c r="BI14" s="235"/>
      <c r="BJ14" s="235"/>
      <c r="BK14" s="235"/>
      <c r="BL14" s="235"/>
      <c r="BM14" s="235"/>
      <c r="BN14" s="235"/>
      <c r="BO14" s="235"/>
      <c r="BP14" s="235"/>
      <c r="BQ14" s="235"/>
      <c r="BR14" s="235"/>
      <c r="BS14" s="235"/>
      <c r="BT14" s="235"/>
      <c r="BU14" s="235"/>
      <c r="BV14" s="235"/>
      <c r="BW14" s="235"/>
      <c r="BX14" s="235"/>
      <c r="BY14" s="235"/>
      <c r="BZ14" s="235"/>
      <c r="CA14" s="235"/>
      <c r="CB14" s="235"/>
      <c r="CC14" s="235"/>
      <c r="CD14" s="235"/>
      <c r="CE14" s="235"/>
      <c r="CF14" s="235"/>
      <c r="CG14" s="235"/>
      <c r="CH14" s="235"/>
      <c r="CI14" s="235"/>
      <c r="CJ14" s="235"/>
      <c r="CK14" s="235"/>
      <c r="CL14" s="235"/>
      <c r="CM14" s="235"/>
      <c r="CN14" s="235"/>
      <c r="CO14" s="235"/>
      <c r="CP14" s="235"/>
      <c r="CQ14" s="235"/>
      <c r="CR14" s="235"/>
      <c r="CS14" s="235"/>
      <c r="CT14" s="235"/>
      <c r="CU14" s="235"/>
      <c r="CV14" s="235"/>
      <c r="CW14" s="235"/>
      <c r="CX14" s="235"/>
      <c r="CY14" s="235"/>
      <c r="CZ14" s="235"/>
      <c r="DA14" s="235"/>
      <c r="DB14" s="235"/>
      <c r="DC14" s="235"/>
      <c r="DD14" s="235"/>
      <c r="DE14" s="235"/>
      <c r="DF14" s="235"/>
      <c r="DG14" s="235"/>
      <c r="DH14" s="235"/>
      <c r="DI14" s="235"/>
      <c r="DJ14" s="235"/>
      <c r="DK14" s="235"/>
      <c r="DL14" s="235"/>
      <c r="DM14" s="235"/>
      <c r="DN14" s="235"/>
      <c r="DO14" s="235"/>
      <c r="DP14" s="235"/>
      <c r="DQ14" s="235"/>
      <c r="DR14" s="235"/>
      <c r="DS14" s="235"/>
      <c r="DT14" s="235"/>
      <c r="DU14" s="235"/>
      <c r="DV14" s="235"/>
      <c r="DW14" s="235"/>
      <c r="DX14" s="235"/>
      <c r="DY14" s="235"/>
      <c r="DZ14" s="235"/>
      <c r="EA14" s="235"/>
      <c r="EB14" s="235"/>
      <c r="EC14" s="235"/>
      <c r="ED14" s="235"/>
      <c r="EE14" s="235"/>
      <c r="EF14" s="235"/>
      <c r="EG14" s="235"/>
      <c r="EH14" s="235"/>
      <c r="EI14" s="235"/>
      <c r="EJ14" s="235"/>
      <c r="EK14" s="235"/>
      <c r="EL14" s="235"/>
      <c r="EM14" s="235"/>
      <c r="EN14" s="235"/>
      <c r="EO14" s="235"/>
      <c r="EP14" s="235"/>
      <c r="EQ14" s="235"/>
      <c r="ER14" s="235"/>
      <c r="ES14" s="235"/>
      <c r="ET14" s="235"/>
      <c r="EU14" s="235"/>
      <c r="EV14" s="235"/>
      <c r="EW14" s="235"/>
      <c r="EX14" s="235"/>
      <c r="EY14" s="235"/>
      <c r="EZ14" s="235"/>
      <c r="FA14" s="235"/>
      <c r="FB14" s="235"/>
      <c r="FC14" s="235"/>
      <c r="FD14" s="235"/>
      <c r="FE14" s="235"/>
      <c r="FF14" s="235"/>
      <c r="FG14" s="235"/>
      <c r="FH14" s="235"/>
      <c r="FI14" s="235"/>
      <c r="FJ14" s="235"/>
      <c r="FK14" s="235"/>
      <c r="FL14" s="235"/>
      <c r="FM14" s="235"/>
      <c r="FN14" s="235"/>
      <c r="FO14" s="235"/>
      <c r="FP14" s="235"/>
      <c r="FQ14" s="235"/>
      <c r="FR14" s="235"/>
      <c r="FS14" s="235"/>
      <c r="FT14" s="235"/>
      <c r="FU14" s="235"/>
      <c r="FV14" s="235"/>
      <c r="FW14" s="235"/>
      <c r="FX14" s="235"/>
      <c r="FY14" s="235"/>
      <c r="FZ14" s="235"/>
      <c r="GA14" s="235"/>
      <c r="GB14" s="235"/>
      <c r="GC14" s="235"/>
      <c r="GD14" s="235"/>
      <c r="GE14" s="235"/>
      <c r="GF14" s="235"/>
      <c r="GG14" s="235"/>
      <c r="GH14" s="235"/>
      <c r="GI14" s="235"/>
      <c r="GJ14" s="235"/>
      <c r="GK14" s="235"/>
      <c r="GL14" s="235"/>
      <c r="GM14" s="235"/>
      <c r="GN14" s="235"/>
      <c r="GO14" s="235"/>
      <c r="GP14" s="235"/>
      <c r="GQ14" s="235"/>
      <c r="GR14" s="235"/>
      <c r="GS14" s="235"/>
      <c r="GT14" s="235"/>
      <c r="GU14" s="235"/>
    </row>
    <row r="15" s="234" customFormat="1" ht="24" customHeight="1" spans="1:203">
      <c r="A15" s="244"/>
      <c r="B15" s="245"/>
      <c r="C15" s="235"/>
      <c r="D15" s="235"/>
      <c r="E15" s="235"/>
      <c r="F15" s="235"/>
      <c r="G15" s="235"/>
      <c r="H15" s="235"/>
      <c r="I15" s="235"/>
      <c r="J15" s="235"/>
      <c r="K15" s="235"/>
      <c r="L15" s="235"/>
      <c r="M15" s="235"/>
      <c r="N15" s="235"/>
      <c r="O15" s="235"/>
      <c r="P15" s="235"/>
      <c r="Q15" s="235"/>
      <c r="R15" s="235"/>
      <c r="S15" s="235"/>
      <c r="T15" s="235"/>
      <c r="U15" s="235"/>
      <c r="V15" s="235"/>
      <c r="W15" s="235"/>
      <c r="X15" s="235"/>
      <c r="Y15" s="235"/>
      <c r="Z15" s="235"/>
      <c r="AA15" s="235"/>
      <c r="AB15" s="235"/>
      <c r="AC15" s="235"/>
      <c r="AD15" s="235"/>
      <c r="AE15" s="235"/>
      <c r="AF15" s="235"/>
      <c r="AG15" s="235"/>
      <c r="AH15" s="235"/>
      <c r="AI15" s="235"/>
      <c r="AJ15" s="235"/>
      <c r="AK15" s="235"/>
      <c r="AL15" s="235"/>
      <c r="AM15" s="235"/>
      <c r="AN15" s="235"/>
      <c r="AO15" s="235"/>
      <c r="AP15" s="235"/>
      <c r="AQ15" s="235"/>
      <c r="AR15" s="235"/>
      <c r="AS15" s="235"/>
      <c r="AT15" s="235"/>
      <c r="AU15" s="235"/>
      <c r="AV15" s="235"/>
      <c r="AW15" s="235"/>
      <c r="AX15" s="235"/>
      <c r="AY15" s="235"/>
      <c r="AZ15" s="235"/>
      <c r="BA15" s="235"/>
      <c r="BB15" s="235"/>
      <c r="BC15" s="235"/>
      <c r="BD15" s="235"/>
      <c r="BE15" s="235"/>
      <c r="BF15" s="235"/>
      <c r="BG15" s="235"/>
      <c r="BH15" s="235"/>
      <c r="BI15" s="235"/>
      <c r="BJ15" s="235"/>
      <c r="BK15" s="235"/>
      <c r="BL15" s="235"/>
      <c r="BM15" s="235"/>
      <c r="BN15" s="235"/>
      <c r="BO15" s="235"/>
      <c r="BP15" s="235"/>
      <c r="BQ15" s="235"/>
      <c r="BR15" s="235"/>
      <c r="BS15" s="235"/>
      <c r="BT15" s="235"/>
      <c r="BU15" s="235"/>
      <c r="BV15" s="235"/>
      <c r="BW15" s="235"/>
      <c r="BX15" s="235"/>
      <c r="BY15" s="235"/>
      <c r="BZ15" s="235"/>
      <c r="CA15" s="235"/>
      <c r="CB15" s="235"/>
      <c r="CC15" s="235"/>
      <c r="CD15" s="235"/>
      <c r="CE15" s="235"/>
      <c r="CF15" s="235"/>
      <c r="CG15" s="235"/>
      <c r="CH15" s="235"/>
      <c r="CI15" s="235"/>
      <c r="CJ15" s="235"/>
      <c r="CK15" s="235"/>
      <c r="CL15" s="235"/>
      <c r="CM15" s="235"/>
      <c r="CN15" s="235"/>
      <c r="CO15" s="235"/>
      <c r="CP15" s="235"/>
      <c r="CQ15" s="235"/>
      <c r="CR15" s="235"/>
      <c r="CS15" s="235"/>
      <c r="CT15" s="235"/>
      <c r="CU15" s="235"/>
      <c r="CV15" s="235"/>
      <c r="CW15" s="235"/>
      <c r="CX15" s="235"/>
      <c r="CY15" s="235"/>
      <c r="CZ15" s="235"/>
      <c r="DA15" s="235"/>
      <c r="DB15" s="235"/>
      <c r="DC15" s="235"/>
      <c r="DD15" s="235"/>
      <c r="DE15" s="235"/>
      <c r="DF15" s="235"/>
      <c r="DG15" s="235"/>
      <c r="DH15" s="235"/>
      <c r="DI15" s="235"/>
      <c r="DJ15" s="235"/>
      <c r="DK15" s="235"/>
      <c r="DL15" s="235"/>
      <c r="DM15" s="235"/>
      <c r="DN15" s="235"/>
      <c r="DO15" s="235"/>
      <c r="DP15" s="235"/>
      <c r="DQ15" s="235"/>
      <c r="DR15" s="235"/>
      <c r="DS15" s="235"/>
      <c r="DT15" s="235"/>
      <c r="DU15" s="235"/>
      <c r="DV15" s="235"/>
      <c r="DW15" s="235"/>
      <c r="DX15" s="235"/>
      <c r="DY15" s="235"/>
      <c r="DZ15" s="235"/>
      <c r="EA15" s="235"/>
      <c r="EB15" s="235"/>
      <c r="EC15" s="235"/>
      <c r="ED15" s="235"/>
      <c r="EE15" s="235"/>
      <c r="EF15" s="235"/>
      <c r="EG15" s="235"/>
      <c r="EH15" s="235"/>
      <c r="EI15" s="235"/>
      <c r="EJ15" s="235"/>
      <c r="EK15" s="235"/>
      <c r="EL15" s="235"/>
      <c r="EM15" s="235"/>
      <c r="EN15" s="235"/>
      <c r="EO15" s="235"/>
      <c r="EP15" s="235"/>
      <c r="EQ15" s="235"/>
      <c r="ER15" s="235"/>
      <c r="ES15" s="235"/>
      <c r="ET15" s="235"/>
      <c r="EU15" s="235"/>
      <c r="EV15" s="235"/>
      <c r="EW15" s="235"/>
      <c r="EX15" s="235"/>
      <c r="EY15" s="235"/>
      <c r="EZ15" s="235"/>
      <c r="FA15" s="235"/>
      <c r="FB15" s="235"/>
      <c r="FC15" s="235"/>
      <c r="FD15" s="235"/>
      <c r="FE15" s="235"/>
      <c r="FF15" s="235"/>
      <c r="FG15" s="235"/>
      <c r="FH15" s="235"/>
      <c r="FI15" s="235"/>
      <c r="FJ15" s="235"/>
      <c r="FK15" s="235"/>
      <c r="FL15" s="235"/>
      <c r="FM15" s="235"/>
      <c r="FN15" s="235"/>
      <c r="FO15" s="235"/>
      <c r="FP15" s="235"/>
      <c r="FQ15" s="235"/>
      <c r="FR15" s="235"/>
      <c r="FS15" s="235"/>
      <c r="FT15" s="235"/>
      <c r="FU15" s="235"/>
      <c r="FV15" s="235"/>
      <c r="FW15" s="235"/>
      <c r="FX15" s="235"/>
      <c r="FY15" s="235"/>
      <c r="FZ15" s="235"/>
      <c r="GA15" s="235"/>
      <c r="GB15" s="235"/>
      <c r="GC15" s="235"/>
      <c r="GD15" s="235"/>
      <c r="GE15" s="235"/>
      <c r="GF15" s="235"/>
      <c r="GG15" s="235"/>
      <c r="GH15" s="235"/>
      <c r="GI15" s="235"/>
      <c r="GJ15" s="235"/>
      <c r="GK15" s="235"/>
      <c r="GL15" s="235"/>
      <c r="GM15" s="235"/>
      <c r="GN15" s="235"/>
      <c r="GO15" s="235"/>
      <c r="GP15" s="235"/>
      <c r="GQ15" s="235"/>
      <c r="GR15" s="235"/>
      <c r="GS15" s="235"/>
      <c r="GT15" s="235"/>
      <c r="GU15" s="235"/>
    </row>
    <row r="16" ht="24" customHeight="1" spans="1:2">
      <c r="A16" s="249" t="s">
        <v>114</v>
      </c>
      <c r="B16" s="250"/>
    </row>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sheetData>
  <mergeCells count="1">
    <mergeCell ref="A2:B2"/>
  </mergeCells>
  <printOptions horizontalCentered="1"/>
  <pageMargins left="0.590277777777778" right="0.590277777777778" top="0.786805555555556" bottom="0.786805555555556" header="0.5" footer="0.5"/>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showZeros="0" view="pageBreakPreview" zoomScaleNormal="100" zoomScaleSheetLayoutView="100" workbookViewId="0">
      <selection activeCell="A2" sqref="A2:D2"/>
    </sheetView>
  </sheetViews>
  <sheetFormatPr defaultColWidth="8.875" defaultRowHeight="15.6"/>
  <cols>
    <col min="1" max="1" width="48.125" style="218" customWidth="1"/>
    <col min="2" max="4" width="11.25" style="218" customWidth="1"/>
    <col min="5" max="16384" width="8.875" style="218"/>
  </cols>
  <sheetData>
    <row r="1" s="100" customFormat="1" ht="24" customHeight="1" spans="1:2">
      <c r="A1" s="228" t="s">
        <v>40</v>
      </c>
      <c r="B1" s="107"/>
    </row>
    <row r="2" s="213" customFormat="1" ht="42" customHeight="1" spans="1:4">
      <c r="A2" s="193" t="s">
        <v>39</v>
      </c>
      <c r="B2" s="193"/>
      <c r="C2" s="193"/>
      <c r="D2" s="193"/>
    </row>
    <row r="3" s="227" customFormat="1" ht="27" customHeight="1" spans="1:4">
      <c r="A3" s="214"/>
      <c r="C3" s="221" t="s">
        <v>1352</v>
      </c>
      <c r="D3" s="221"/>
    </row>
    <row r="4" s="217" customFormat="1" ht="30" customHeight="1" spans="1:4">
      <c r="A4" s="196" t="s">
        <v>1353</v>
      </c>
      <c r="B4" s="197" t="s">
        <v>1354</v>
      </c>
      <c r="C4" s="161" t="s">
        <v>1355</v>
      </c>
      <c r="D4" s="161" t="s">
        <v>1356</v>
      </c>
    </row>
    <row r="5" s="217" customFormat="1" ht="23.45" customHeight="1" spans="1:4">
      <c r="A5" s="182" t="s">
        <v>1357</v>
      </c>
      <c r="B5" s="153"/>
      <c r="C5" s="163"/>
      <c r="D5" s="198"/>
    </row>
    <row r="6" s="217" customFormat="1" ht="23.45" customHeight="1" spans="1:4">
      <c r="A6" s="199" t="s">
        <v>1358</v>
      </c>
      <c r="B6" s="153"/>
      <c r="C6" s="163"/>
      <c r="D6" s="198"/>
    </row>
    <row r="7" s="217" customFormat="1" ht="23.45" customHeight="1" spans="1:4">
      <c r="A7" s="199" t="s">
        <v>1359</v>
      </c>
      <c r="B7" s="153"/>
      <c r="C7" s="150"/>
      <c r="D7" s="198"/>
    </row>
    <row r="8" s="174" customFormat="1" ht="23.45" customHeight="1" spans="1:4">
      <c r="A8" s="199" t="s">
        <v>1360</v>
      </c>
      <c r="B8" s="186"/>
      <c r="C8" s="150"/>
      <c r="D8" s="198"/>
    </row>
    <row r="9" s="174" customFormat="1" ht="23.45" customHeight="1" spans="1:4">
      <c r="A9" s="199" t="s">
        <v>1361</v>
      </c>
      <c r="B9" s="186"/>
      <c r="C9" s="150"/>
      <c r="D9" s="198"/>
    </row>
    <row r="10" s="174" customFormat="1" ht="23.45" customHeight="1" spans="1:4">
      <c r="A10" s="199" t="s">
        <v>1362</v>
      </c>
      <c r="B10" s="186"/>
      <c r="C10" s="150"/>
      <c r="D10" s="198"/>
    </row>
    <row r="11" s="174" customFormat="1" ht="23.45" customHeight="1" spans="1:4">
      <c r="A11" s="182" t="s">
        <v>1363</v>
      </c>
      <c r="B11" s="201"/>
      <c r="C11" s="163"/>
      <c r="D11" s="198"/>
    </row>
    <row r="12" s="174" customFormat="1" ht="23.45" customHeight="1" spans="1:4">
      <c r="A12" s="199" t="s">
        <v>1364</v>
      </c>
      <c r="B12" s="186"/>
      <c r="C12" s="150"/>
      <c r="D12" s="198"/>
    </row>
    <row r="13" s="174" customFormat="1" ht="23.45" customHeight="1" spans="1:4">
      <c r="A13" s="199" t="s">
        <v>1365</v>
      </c>
      <c r="B13" s="186"/>
      <c r="C13" s="150"/>
      <c r="D13" s="198"/>
    </row>
    <row r="14" s="174" customFormat="1" ht="23.45" customHeight="1" spans="1:4">
      <c r="A14" s="199" t="s">
        <v>1366</v>
      </c>
      <c r="B14" s="186"/>
      <c r="C14" s="150"/>
      <c r="D14" s="198"/>
    </row>
    <row r="15" s="174" customFormat="1" ht="23.45" customHeight="1" spans="1:4">
      <c r="A15" s="202" t="s">
        <v>1367</v>
      </c>
      <c r="B15" s="186"/>
      <c r="C15" s="150"/>
      <c r="D15" s="198"/>
    </row>
    <row r="16" s="174" customFormat="1" ht="23.45" customHeight="1" spans="1:4">
      <c r="A16" s="182" t="s">
        <v>1368</v>
      </c>
      <c r="B16" s="153"/>
      <c r="C16" s="163"/>
      <c r="D16" s="198"/>
    </row>
    <row r="17" s="174" customFormat="1" ht="23.45" customHeight="1" spans="1:4">
      <c r="A17" s="199" t="s">
        <v>1369</v>
      </c>
      <c r="B17" s="186"/>
      <c r="C17" s="150"/>
      <c r="D17" s="198"/>
    </row>
    <row r="18" s="174" customFormat="1" ht="23.45" customHeight="1" spans="1:4">
      <c r="A18" s="199" t="s">
        <v>1370</v>
      </c>
      <c r="B18" s="186"/>
      <c r="C18" s="150"/>
      <c r="D18" s="198"/>
    </row>
    <row r="19" s="174" customFormat="1" ht="23.45" customHeight="1" spans="1:4">
      <c r="A19" s="199" t="s">
        <v>1371</v>
      </c>
      <c r="B19" s="186"/>
      <c r="C19" s="150"/>
      <c r="D19" s="198"/>
    </row>
    <row r="20" s="174" customFormat="1" ht="23.45" customHeight="1" spans="1:4">
      <c r="A20" s="199" t="s">
        <v>1361</v>
      </c>
      <c r="B20" s="186"/>
      <c r="C20" s="150"/>
      <c r="D20" s="198"/>
    </row>
    <row r="21" s="174" customFormat="1" ht="23.45" customHeight="1" spans="1:4">
      <c r="A21" s="199" t="s">
        <v>1372</v>
      </c>
      <c r="B21" s="186"/>
      <c r="C21" s="150"/>
      <c r="D21" s="198"/>
    </row>
    <row r="22" s="174" customFormat="1" ht="23.45" customHeight="1" spans="1:4">
      <c r="A22" s="182" t="s">
        <v>1373</v>
      </c>
      <c r="B22" s="153"/>
      <c r="C22" s="163"/>
      <c r="D22" s="198"/>
    </row>
    <row r="23" s="174" customFormat="1" ht="23.45" customHeight="1" spans="1:4">
      <c r="A23" s="165" t="s">
        <v>1374</v>
      </c>
      <c r="B23" s="203"/>
      <c r="C23" s="150"/>
      <c r="D23" s="198"/>
    </row>
    <row r="24" s="174" customFormat="1" ht="23.45" customHeight="1" spans="1:4">
      <c r="A24" s="165" t="s">
        <v>1375</v>
      </c>
      <c r="B24" s="203"/>
      <c r="C24" s="150"/>
      <c r="D24" s="198"/>
    </row>
    <row r="25" s="174" customFormat="1" ht="23.45" customHeight="1" spans="1:4">
      <c r="A25" s="165" t="s">
        <v>1376</v>
      </c>
      <c r="B25" s="203"/>
      <c r="C25" s="150"/>
      <c r="D25" s="198"/>
    </row>
    <row r="26" s="174" customFormat="1" ht="23.45" customHeight="1" spans="1:4">
      <c r="A26" s="182" t="s">
        <v>1377</v>
      </c>
      <c r="B26" s="153"/>
      <c r="C26" s="163"/>
      <c r="D26" s="198"/>
    </row>
    <row r="27" s="174" customFormat="1" ht="23.45" customHeight="1" spans="1:4">
      <c r="A27" s="199" t="s">
        <v>1378</v>
      </c>
      <c r="B27" s="186"/>
      <c r="C27" s="150"/>
      <c r="D27" s="198"/>
    </row>
    <row r="28" spans="1:256">
      <c r="A28" s="229"/>
      <c r="B28" s="229"/>
      <c r="C28" s="229"/>
      <c r="D28" s="229"/>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ht="23.45" customHeight="1" spans="1:4">
      <c r="A29" s="206" t="s">
        <v>1379</v>
      </c>
      <c r="B29" s="201"/>
      <c r="C29" s="201"/>
      <c r="D29" s="198"/>
    </row>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D2"/>
    <mergeCell ref="C3:D3"/>
  </mergeCells>
  <printOptions horizontalCentered="1"/>
  <pageMargins left="0.590277777777778" right="0.590277777777778" top="0.786805555555556" bottom="0.786805555555556" header="0.5" footer="0.5"/>
  <pageSetup paperSize="9" fitToHeight="0"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5"/>
  <sheetViews>
    <sheetView showZeros="0" view="pageBreakPreview" zoomScaleNormal="100" zoomScaleSheetLayoutView="100" workbookViewId="0">
      <selection activeCell="A2" sqref="A2:D2"/>
    </sheetView>
  </sheetViews>
  <sheetFormatPr defaultColWidth="8.875" defaultRowHeight="15.6" outlineLevelCol="3"/>
  <cols>
    <col min="1" max="1" width="45.5" style="218" customWidth="1"/>
    <col min="2" max="3" width="12.875" style="218" customWidth="1"/>
    <col min="4" max="4" width="12.875" style="175" customWidth="1"/>
    <col min="5" max="16384" width="8.875" style="218"/>
  </cols>
  <sheetData>
    <row r="1" s="100" customFormat="1" ht="24" customHeight="1" spans="1:2">
      <c r="A1" s="106" t="s">
        <v>42</v>
      </c>
      <c r="B1" s="107"/>
    </row>
    <row r="2" s="213" customFormat="1" ht="42" customHeight="1" spans="1:4">
      <c r="A2" s="219" t="s">
        <v>41</v>
      </c>
      <c r="B2" s="220"/>
      <c r="C2" s="220"/>
      <c r="D2" s="220"/>
    </row>
    <row r="3" s="214" customFormat="1" ht="27" customHeight="1" spans="2:4">
      <c r="B3" s="221" t="s">
        <v>1352</v>
      </c>
      <c r="C3" s="221"/>
      <c r="D3" s="221"/>
    </row>
    <row r="4" s="215" customFormat="1" ht="30" customHeight="1" spans="1:4">
      <c r="A4" s="142" t="s">
        <v>1345</v>
      </c>
      <c r="B4" s="161" t="s">
        <v>1354</v>
      </c>
      <c r="C4" s="161" t="s">
        <v>1355</v>
      </c>
      <c r="D4" s="161" t="s">
        <v>1356</v>
      </c>
    </row>
    <row r="5" s="215" customFormat="1" ht="24" customHeight="1" spans="1:4">
      <c r="A5" s="164" t="s">
        <v>1380</v>
      </c>
      <c r="B5" s="153"/>
      <c r="C5" s="153"/>
      <c r="D5" s="151"/>
    </row>
    <row r="6" s="215" customFormat="1" ht="24" customHeight="1" spans="1:4">
      <c r="A6" s="178" t="s">
        <v>1381</v>
      </c>
      <c r="B6" s="153"/>
      <c r="C6" s="153"/>
      <c r="D6" s="151"/>
    </row>
    <row r="7" s="216" customFormat="1" ht="24" customHeight="1" spans="1:4">
      <c r="A7" s="179" t="s">
        <v>1382</v>
      </c>
      <c r="B7" s="149"/>
      <c r="C7" s="149"/>
      <c r="D7" s="180"/>
    </row>
    <row r="8" s="216" customFormat="1" ht="24" customHeight="1" spans="1:4">
      <c r="A8" s="179" t="s">
        <v>1383</v>
      </c>
      <c r="B8" s="149"/>
      <c r="C8" s="149"/>
      <c r="D8" s="180"/>
    </row>
    <row r="9" s="216" customFormat="1" ht="24" customHeight="1" spans="1:4">
      <c r="A9" s="179" t="s">
        <v>1384</v>
      </c>
      <c r="B9" s="149"/>
      <c r="C9" s="149"/>
      <c r="D9" s="180"/>
    </row>
    <row r="10" s="215" customFormat="1" ht="24" customHeight="1" spans="1:4">
      <c r="A10" s="179" t="s">
        <v>1385</v>
      </c>
      <c r="B10" s="149"/>
      <c r="C10" s="149"/>
      <c r="D10" s="180"/>
    </row>
    <row r="11" s="216" customFormat="1" ht="24" customHeight="1" spans="1:4">
      <c r="A11" s="164" t="s">
        <v>1386</v>
      </c>
      <c r="B11" s="153"/>
      <c r="C11" s="153"/>
      <c r="D11" s="151"/>
    </row>
    <row r="12" s="216" customFormat="1" ht="24" customHeight="1" spans="1:4">
      <c r="A12" s="179" t="s">
        <v>1387</v>
      </c>
      <c r="B12" s="149"/>
      <c r="C12" s="149"/>
      <c r="D12" s="180"/>
    </row>
    <row r="13" s="174" customFormat="1" ht="24" customHeight="1" spans="1:4">
      <c r="A13" s="179" t="s">
        <v>1388</v>
      </c>
      <c r="B13" s="149"/>
      <c r="C13" s="149"/>
      <c r="D13" s="180"/>
    </row>
    <row r="14" s="174" customFormat="1" ht="24" customHeight="1" spans="1:4">
      <c r="A14" s="179" t="s">
        <v>1389</v>
      </c>
      <c r="B14" s="149"/>
      <c r="C14" s="149"/>
      <c r="D14" s="180"/>
    </row>
    <row r="15" s="217" customFormat="1" ht="24" customHeight="1" spans="1:4">
      <c r="A15" s="147" t="s">
        <v>1384</v>
      </c>
      <c r="B15" s="149"/>
      <c r="C15" s="149"/>
      <c r="D15" s="180"/>
    </row>
    <row r="16" s="174" customFormat="1" ht="24" customHeight="1" spans="1:4">
      <c r="A16" s="147" t="s">
        <v>1390</v>
      </c>
      <c r="B16" s="181"/>
      <c r="C16" s="149"/>
      <c r="D16" s="180"/>
    </row>
    <row r="17" s="217" customFormat="1" ht="24" customHeight="1" spans="1:4">
      <c r="A17" s="164" t="s">
        <v>1391</v>
      </c>
      <c r="B17" s="153"/>
      <c r="C17" s="153"/>
      <c r="D17" s="151"/>
    </row>
    <row r="18" s="174" customFormat="1" ht="24" customHeight="1" spans="1:4">
      <c r="A18" s="179" t="s">
        <v>1392</v>
      </c>
      <c r="B18" s="181"/>
      <c r="C18" s="149"/>
      <c r="D18" s="180"/>
    </row>
    <row r="19" s="217" customFormat="1" ht="24" customHeight="1" spans="1:4">
      <c r="A19" s="164" t="s">
        <v>1393</v>
      </c>
      <c r="B19" s="153"/>
      <c r="C19" s="153"/>
      <c r="D19" s="151"/>
    </row>
    <row r="20" s="174" customFormat="1" ht="24" customHeight="1" spans="1:4">
      <c r="A20" s="147" t="s">
        <v>1394</v>
      </c>
      <c r="B20" s="149"/>
      <c r="C20" s="149"/>
      <c r="D20" s="180"/>
    </row>
    <row r="21" s="174" customFormat="1" ht="24" customHeight="1" spans="1:4">
      <c r="A21" s="146"/>
      <c r="B21" s="149"/>
      <c r="C21" s="150"/>
      <c r="D21" s="151"/>
    </row>
    <row r="22" s="174" customFormat="1" ht="24" customHeight="1" spans="1:4">
      <c r="A22" s="152" t="s">
        <v>1395</v>
      </c>
      <c r="B22" s="153"/>
      <c r="C22" s="153"/>
      <c r="D22" s="222"/>
    </row>
    <row r="23" ht="24" customHeight="1" spans="2:3">
      <c r="B23" s="223"/>
      <c r="C23" s="223"/>
    </row>
    <row r="24" ht="24" customHeight="1" spans="2:3">
      <c r="B24" s="223"/>
      <c r="C24" s="223"/>
    </row>
    <row r="25" ht="24" customHeight="1" spans="2:3">
      <c r="B25" s="224"/>
      <c r="C25" s="224"/>
    </row>
    <row r="26" ht="24" customHeight="1" spans="2:3">
      <c r="B26" s="224"/>
      <c r="C26" s="224"/>
    </row>
    <row r="27" ht="24" customHeight="1" spans="2:3">
      <c r="B27" s="224"/>
      <c r="C27" s="224"/>
    </row>
    <row r="28" ht="24" customHeight="1" spans="1:3">
      <c r="A28" s="225"/>
      <c r="B28" s="224"/>
      <c r="C28" s="224"/>
    </row>
    <row r="29" ht="24" customHeight="1" spans="2:3">
      <c r="B29" s="224"/>
      <c r="C29" s="224"/>
    </row>
    <row r="30" ht="24" customHeight="1" spans="2:3">
      <c r="B30" s="224"/>
      <c r="C30" s="224"/>
    </row>
    <row r="31" ht="24" customHeight="1" spans="2:3">
      <c r="B31" s="224"/>
      <c r="C31" s="224"/>
    </row>
    <row r="32" ht="24" customHeight="1" spans="2:3">
      <c r="B32" s="224"/>
      <c r="C32" s="224"/>
    </row>
    <row r="33" ht="24" customHeight="1" spans="2:3">
      <c r="B33" s="224"/>
      <c r="C33" s="224"/>
    </row>
    <row r="34" ht="24" customHeight="1" spans="1:3">
      <c r="A34" s="226"/>
      <c r="B34" s="223"/>
      <c r="C34" s="223"/>
    </row>
    <row r="35" ht="24" customHeight="1" spans="2:3">
      <c r="B35" s="223"/>
      <c r="C35" s="223"/>
    </row>
    <row r="36" ht="24" customHeight="1" spans="2:3">
      <c r="B36" s="224"/>
      <c r="C36" s="224"/>
    </row>
    <row r="37" ht="24" customHeight="1" spans="2:3">
      <c r="B37" s="224"/>
      <c r="C37" s="224"/>
    </row>
    <row r="38" ht="24" customHeight="1" spans="2:3">
      <c r="B38" s="223"/>
      <c r="C38" s="223"/>
    </row>
    <row r="39" ht="24" customHeight="1" spans="2:3">
      <c r="B39" s="224"/>
      <c r="C39" s="224"/>
    </row>
    <row r="40" ht="24" customHeight="1" spans="1:3">
      <c r="A40" s="226"/>
      <c r="B40" s="223"/>
      <c r="C40" s="223"/>
    </row>
    <row r="41" ht="24" customHeight="1" spans="2:3">
      <c r="B41" s="223"/>
      <c r="C41" s="223"/>
    </row>
    <row r="42" ht="24" customHeight="1" spans="2:3">
      <c r="B42" s="224"/>
      <c r="C42" s="224"/>
    </row>
    <row r="43" ht="24" customHeight="1" spans="2:3">
      <c r="B43" s="224"/>
      <c r="C43" s="224"/>
    </row>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D2"/>
    <mergeCell ref="B3:D3"/>
  </mergeCells>
  <printOptions horizontalCentered="1"/>
  <pageMargins left="0.590277777777778" right="0.590277777777778" top="0.786805555555556" bottom="0.786805555555556" header="0.5" footer="0.5"/>
  <pageSetup paperSize="9" fitToHeight="0"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5"/>
  <sheetViews>
    <sheetView showZeros="0" view="pageBreakPreview" zoomScaleNormal="100" zoomScaleSheetLayoutView="100" workbookViewId="0">
      <selection activeCell="A2" sqref="A2:D2"/>
    </sheetView>
  </sheetViews>
  <sheetFormatPr defaultColWidth="8.875" defaultRowHeight="15.6" outlineLevelCol="3"/>
  <cols>
    <col min="1" max="1" width="28.625" style="157" customWidth="1"/>
    <col min="2" max="2" width="12.625" style="157" customWidth="1"/>
    <col min="3" max="3" width="28.625" style="157" customWidth="1"/>
    <col min="4" max="4" width="12.625" style="157" customWidth="1"/>
    <col min="5" max="16384" width="8.875" style="157"/>
  </cols>
  <sheetData>
    <row r="1" s="100" customFormat="1" ht="24" customHeight="1" spans="1:2">
      <c r="A1" s="106" t="s">
        <v>44</v>
      </c>
      <c r="B1" s="107"/>
    </row>
    <row r="2" s="154" customFormat="1" ht="42" customHeight="1" spans="1:4">
      <c r="A2" s="158" t="s">
        <v>43</v>
      </c>
      <c r="B2" s="209"/>
      <c r="C2" s="209"/>
      <c r="D2" s="209"/>
    </row>
    <row r="3" s="155" customFormat="1" ht="27" customHeight="1" spans="2:4">
      <c r="B3" s="159"/>
      <c r="C3" s="159"/>
      <c r="D3" s="159" t="s">
        <v>84</v>
      </c>
    </row>
    <row r="4" s="156" customFormat="1" ht="30" customHeight="1" spans="1:4">
      <c r="A4" s="160" t="s">
        <v>146</v>
      </c>
      <c r="B4" s="161" t="s">
        <v>86</v>
      </c>
      <c r="C4" s="160" t="s">
        <v>147</v>
      </c>
      <c r="D4" s="161" t="s">
        <v>86</v>
      </c>
    </row>
    <row r="5" s="156" customFormat="1" ht="24" customHeight="1" spans="1:4">
      <c r="A5" s="162" t="s">
        <v>1396</v>
      </c>
      <c r="B5" s="163"/>
      <c r="C5" s="164" t="s">
        <v>1397</v>
      </c>
      <c r="D5" s="210"/>
    </row>
    <row r="6" s="156" customFormat="1" ht="24" customHeight="1" spans="1:4">
      <c r="A6" s="162" t="s">
        <v>150</v>
      </c>
      <c r="B6" s="163">
        <f>SUM(B7:B8)</f>
        <v>19</v>
      </c>
      <c r="C6" s="162" t="s">
        <v>151</v>
      </c>
      <c r="D6" s="210">
        <f>SUM(D7:D8)</f>
        <v>19</v>
      </c>
    </row>
    <row r="7" ht="24" customHeight="1" spans="1:4">
      <c r="A7" s="165" t="s">
        <v>1398</v>
      </c>
      <c r="B7" s="150">
        <v>19</v>
      </c>
      <c r="C7" s="165" t="s">
        <v>1399</v>
      </c>
      <c r="D7" s="211"/>
    </row>
    <row r="8" ht="24" customHeight="1" spans="1:4">
      <c r="A8" s="165" t="s">
        <v>1400</v>
      </c>
      <c r="B8" s="150"/>
      <c r="C8" s="166" t="s">
        <v>1401</v>
      </c>
      <c r="D8" s="211">
        <v>19</v>
      </c>
    </row>
    <row r="9" ht="24" customHeight="1" spans="1:4">
      <c r="A9" s="167"/>
      <c r="B9" s="168"/>
      <c r="C9" s="169"/>
      <c r="D9" s="212"/>
    </row>
    <row r="10" ht="24" customHeight="1" spans="1:4">
      <c r="A10" s="170" t="s">
        <v>193</v>
      </c>
      <c r="B10" s="171">
        <f>B5+B6</f>
        <v>19</v>
      </c>
      <c r="C10" s="170" t="s">
        <v>194</v>
      </c>
      <c r="D10" s="171">
        <f>D5+D6</f>
        <v>19</v>
      </c>
    </row>
    <row r="11" ht="24" customHeight="1"/>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D2"/>
  </mergeCells>
  <printOptions horizontalCentered="1"/>
  <pageMargins left="0.590277777777778" right="0.590277777777778" top="0.786805555555556" bottom="0.786805555555556" header="0.5" footer="0.5"/>
  <pageSetup paperSize="9" fitToHeight="0"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A95"/>
  <sheetViews>
    <sheetView showZeros="0" view="pageBreakPreview" zoomScaleNormal="100" zoomScaleSheetLayoutView="100" workbookViewId="0">
      <selection activeCell="A2" sqref="A2:D2"/>
    </sheetView>
  </sheetViews>
  <sheetFormatPr defaultColWidth="8.875" defaultRowHeight="15.6"/>
  <cols>
    <col min="1" max="1" width="44.875" style="190" customWidth="1"/>
    <col min="2" max="3" width="12.5" style="191" customWidth="1"/>
    <col min="4" max="4" width="12.5" style="192" customWidth="1"/>
    <col min="5" max="234" width="8.875" style="191"/>
    <col min="235" max="16384" width="8.875" style="175"/>
  </cols>
  <sheetData>
    <row r="1" s="100" customFormat="1" ht="24" customHeight="1" spans="1:2">
      <c r="A1" s="106" t="s">
        <v>45</v>
      </c>
      <c r="B1" s="107"/>
    </row>
    <row r="2" s="187" customFormat="1" ht="42" customHeight="1" spans="1:235">
      <c r="A2" s="193" t="s">
        <v>39</v>
      </c>
      <c r="B2" s="193"/>
      <c r="C2" s="193"/>
      <c r="D2" s="194"/>
      <c r="IA2" s="172"/>
    </row>
    <row r="3" s="177" customFormat="1" ht="27" customHeight="1" spans="1:235">
      <c r="A3" s="195"/>
      <c r="B3" s="141"/>
      <c r="C3" s="141"/>
      <c r="D3" s="141" t="s">
        <v>1352</v>
      </c>
      <c r="IA3" s="141"/>
    </row>
    <row r="4" s="188" customFormat="1" ht="30" customHeight="1" spans="1:235">
      <c r="A4" s="196" t="s">
        <v>1353</v>
      </c>
      <c r="B4" s="197" t="s">
        <v>1354</v>
      </c>
      <c r="C4" s="161" t="s">
        <v>1355</v>
      </c>
      <c r="D4" s="161" t="s">
        <v>1356</v>
      </c>
      <c r="IA4" s="207"/>
    </row>
    <row r="5" s="189" customFormat="1" ht="23.1" customHeight="1" spans="1:235">
      <c r="A5" s="182" t="s">
        <v>1357</v>
      </c>
      <c r="B5" s="153"/>
      <c r="C5" s="163"/>
      <c r="D5" s="198"/>
      <c r="IA5" s="208"/>
    </row>
    <row r="6" s="189" customFormat="1" ht="23.1" customHeight="1" spans="1:235">
      <c r="A6" s="199" t="s">
        <v>1402</v>
      </c>
      <c r="B6" s="153"/>
      <c r="C6" s="163"/>
      <c r="D6" s="198"/>
      <c r="IA6" s="208"/>
    </row>
    <row r="7" s="189" customFormat="1" ht="23.1" customHeight="1" spans="1:235">
      <c r="A7" s="199" t="s">
        <v>1359</v>
      </c>
      <c r="B7" s="153"/>
      <c r="C7" s="150"/>
      <c r="D7" s="200"/>
      <c r="IA7" s="208"/>
    </row>
    <row r="8" s="189" customFormat="1" ht="23.1" customHeight="1" spans="1:235">
      <c r="A8" s="199" t="s">
        <v>1360</v>
      </c>
      <c r="B8" s="186"/>
      <c r="C8" s="150"/>
      <c r="D8" s="200"/>
      <c r="IA8" s="208"/>
    </row>
    <row r="9" s="189" customFormat="1" ht="23.1" customHeight="1" spans="1:235">
      <c r="A9" s="199" t="s">
        <v>1361</v>
      </c>
      <c r="B9" s="186"/>
      <c r="C9" s="150"/>
      <c r="D9" s="200"/>
      <c r="IA9" s="208"/>
    </row>
    <row r="10" s="189" customFormat="1" ht="23.1" customHeight="1" spans="1:235">
      <c r="A10" s="199" t="s">
        <v>1362</v>
      </c>
      <c r="B10" s="186"/>
      <c r="C10" s="150"/>
      <c r="D10" s="200"/>
      <c r="IA10" s="208"/>
    </row>
    <row r="11" s="189" customFormat="1" ht="23.1" customHeight="1" spans="1:235">
      <c r="A11" s="182" t="s">
        <v>1363</v>
      </c>
      <c r="B11" s="201"/>
      <c r="C11" s="163"/>
      <c r="D11" s="198"/>
      <c r="IA11" s="208"/>
    </row>
    <row r="12" s="189" customFormat="1" ht="23.1" customHeight="1" spans="1:235">
      <c r="A12" s="199" t="s">
        <v>1364</v>
      </c>
      <c r="B12" s="186"/>
      <c r="C12" s="150"/>
      <c r="D12" s="200"/>
      <c r="IA12" s="208"/>
    </row>
    <row r="13" s="189" customFormat="1" ht="23.1" customHeight="1" spans="1:235">
      <c r="A13" s="199" t="s">
        <v>1365</v>
      </c>
      <c r="B13" s="186"/>
      <c r="C13" s="150"/>
      <c r="D13" s="200"/>
      <c r="IA13" s="208"/>
    </row>
    <row r="14" s="189" customFormat="1" ht="23.1" customHeight="1" spans="1:235">
      <c r="A14" s="199" t="s">
        <v>1366</v>
      </c>
      <c r="B14" s="186"/>
      <c r="C14" s="150"/>
      <c r="D14" s="200"/>
      <c r="IA14" s="208"/>
    </row>
    <row r="15" s="189" customFormat="1" ht="23.1" customHeight="1" spans="1:235">
      <c r="A15" s="202" t="s">
        <v>1367</v>
      </c>
      <c r="B15" s="186"/>
      <c r="C15" s="150"/>
      <c r="D15" s="200"/>
      <c r="IA15" s="208"/>
    </row>
    <row r="16" s="189" customFormat="1" ht="23.1" customHeight="1" spans="1:235">
      <c r="A16" s="182" t="s">
        <v>1368</v>
      </c>
      <c r="B16" s="153"/>
      <c r="C16" s="163"/>
      <c r="D16" s="198"/>
      <c r="IA16" s="208"/>
    </row>
    <row r="17" s="189" customFormat="1" ht="23.1" customHeight="1" spans="1:235">
      <c r="A17" s="199" t="s">
        <v>1369</v>
      </c>
      <c r="B17" s="186"/>
      <c r="C17" s="150"/>
      <c r="D17" s="200"/>
      <c r="IA17" s="208"/>
    </row>
    <row r="18" s="189" customFormat="1" ht="23.1" customHeight="1" spans="1:235">
      <c r="A18" s="199" t="s">
        <v>1370</v>
      </c>
      <c r="B18" s="186"/>
      <c r="C18" s="150"/>
      <c r="D18" s="200"/>
      <c r="IA18" s="208"/>
    </row>
    <row r="19" s="189" customFormat="1" ht="23.1" customHeight="1" spans="1:235">
      <c r="A19" s="199" t="s">
        <v>1371</v>
      </c>
      <c r="B19" s="186"/>
      <c r="C19" s="150"/>
      <c r="D19" s="200"/>
      <c r="IA19" s="208"/>
    </row>
    <row r="20" s="189" customFormat="1" ht="23.1" customHeight="1" spans="1:235">
      <c r="A20" s="199" t="s">
        <v>1361</v>
      </c>
      <c r="B20" s="186"/>
      <c r="C20" s="150"/>
      <c r="D20" s="200"/>
      <c r="IA20" s="208"/>
    </row>
    <row r="21" s="189" customFormat="1" ht="23.1" customHeight="1" spans="1:235">
      <c r="A21" s="199" t="s">
        <v>1372</v>
      </c>
      <c r="B21" s="186"/>
      <c r="C21" s="150"/>
      <c r="D21" s="200"/>
      <c r="IA21" s="208"/>
    </row>
    <row r="22" s="189" customFormat="1" ht="23.1" customHeight="1" spans="1:235">
      <c r="A22" s="182" t="s">
        <v>1373</v>
      </c>
      <c r="B22" s="153"/>
      <c r="C22" s="163"/>
      <c r="D22" s="198"/>
      <c r="IA22" s="208"/>
    </row>
    <row r="23" s="189" customFormat="1" ht="23.1" customHeight="1" spans="1:235">
      <c r="A23" s="165" t="s">
        <v>1374</v>
      </c>
      <c r="B23" s="203"/>
      <c r="C23" s="150"/>
      <c r="D23" s="200"/>
      <c r="IA23" s="208"/>
    </row>
    <row r="24" s="189" customFormat="1" ht="23.1" customHeight="1" spans="1:235">
      <c r="A24" s="165" t="s">
        <v>1375</v>
      </c>
      <c r="B24" s="203"/>
      <c r="C24" s="150"/>
      <c r="D24" s="200"/>
      <c r="IA24" s="208"/>
    </row>
    <row r="25" s="189" customFormat="1" ht="23.1" customHeight="1" spans="1:235">
      <c r="A25" s="165" t="s">
        <v>1376</v>
      </c>
      <c r="B25" s="203"/>
      <c r="C25" s="150"/>
      <c r="D25" s="200"/>
      <c r="IA25" s="208"/>
    </row>
    <row r="26" s="189" customFormat="1" ht="23.1" customHeight="1" spans="1:235">
      <c r="A26" s="182" t="s">
        <v>1377</v>
      </c>
      <c r="B26" s="153"/>
      <c r="C26" s="163"/>
      <c r="D26" s="198"/>
      <c r="IA26" s="208"/>
    </row>
    <row r="27" s="189" customFormat="1" ht="23.1" customHeight="1" spans="1:235">
      <c r="A27" s="199" t="s">
        <v>1378</v>
      </c>
      <c r="B27" s="186"/>
      <c r="C27" s="150"/>
      <c r="D27" s="200"/>
      <c r="IA27" s="208"/>
    </row>
    <row r="28" s="189" customFormat="1" ht="23.1" customHeight="1" spans="1:235">
      <c r="A28" s="204"/>
      <c r="B28" s="205"/>
      <c r="C28" s="205"/>
      <c r="D28" s="184"/>
      <c r="IA28" s="208"/>
    </row>
    <row r="29" s="189" customFormat="1" ht="23.1" customHeight="1" spans="1:235">
      <c r="A29" s="206" t="s">
        <v>1379</v>
      </c>
      <c r="B29" s="205"/>
      <c r="C29" s="205"/>
      <c r="D29" s="184"/>
      <c r="IA29" s="208"/>
    </row>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D2"/>
  </mergeCells>
  <printOptions horizontalCentered="1"/>
  <pageMargins left="0.590277777777778" right="0.590277777777778" top="0.786805555555556" bottom="0.786805555555556" header="0.5" footer="0.5"/>
  <pageSetup paperSize="9" fitToHeight="0"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8"/>
  <sheetViews>
    <sheetView showZeros="0" view="pageBreakPreview" zoomScaleNormal="100" zoomScaleSheetLayoutView="100" workbookViewId="0">
      <selection activeCell="A2" sqref="A2:D2"/>
    </sheetView>
  </sheetViews>
  <sheetFormatPr defaultColWidth="8.875" defaultRowHeight="15.6" outlineLevelCol="6"/>
  <cols>
    <col min="1" max="1" width="43.625" style="175" customWidth="1"/>
    <col min="2" max="4" width="13.5" style="175" customWidth="1"/>
    <col min="5" max="16384" width="8.875" style="175"/>
  </cols>
  <sheetData>
    <row r="1" s="100" customFormat="1" ht="24" customHeight="1" spans="1:2">
      <c r="A1" s="106" t="s">
        <v>46</v>
      </c>
      <c r="B1" s="107"/>
    </row>
    <row r="2" s="172" customFormat="1" ht="42" customHeight="1" spans="1:7">
      <c r="A2" s="139" t="s">
        <v>41</v>
      </c>
      <c r="B2" s="140"/>
      <c r="C2" s="140"/>
      <c r="D2" s="140"/>
      <c r="G2" s="176"/>
    </row>
    <row r="3" s="141" customFormat="1" ht="27" customHeight="1" spans="1:4">
      <c r="A3" s="177"/>
      <c r="D3" s="141" t="s">
        <v>1352</v>
      </c>
    </row>
    <row r="4" s="173" customFormat="1" ht="30" customHeight="1" spans="1:4">
      <c r="A4" s="142" t="s">
        <v>1345</v>
      </c>
      <c r="B4" s="161" t="s">
        <v>1403</v>
      </c>
      <c r="C4" s="161" t="s">
        <v>1355</v>
      </c>
      <c r="D4" s="161" t="s">
        <v>1356</v>
      </c>
    </row>
    <row r="5" s="173" customFormat="1" ht="24" customHeight="1" spans="1:4">
      <c r="A5" s="164" t="s">
        <v>1380</v>
      </c>
      <c r="B5" s="153"/>
      <c r="C5" s="153"/>
      <c r="D5" s="151"/>
    </row>
    <row r="6" s="173" customFormat="1" ht="24" customHeight="1" spans="1:4">
      <c r="A6" s="178" t="s">
        <v>1404</v>
      </c>
      <c r="B6" s="153"/>
      <c r="C6" s="153"/>
      <c r="D6" s="151"/>
    </row>
    <row r="7" ht="24" customHeight="1" spans="1:4">
      <c r="A7" s="179" t="s">
        <v>1382</v>
      </c>
      <c r="B7" s="149"/>
      <c r="C7" s="149"/>
      <c r="D7" s="180"/>
    </row>
    <row r="8" ht="24" customHeight="1" spans="1:4">
      <c r="A8" s="179" t="s">
        <v>1383</v>
      </c>
      <c r="B8" s="149"/>
      <c r="C8" s="149"/>
      <c r="D8" s="180"/>
    </row>
    <row r="9" ht="24" customHeight="1" spans="1:4">
      <c r="A9" s="179" t="s">
        <v>1384</v>
      </c>
      <c r="B9" s="149"/>
      <c r="C9" s="149"/>
      <c r="D9" s="180"/>
    </row>
    <row r="10" ht="24" customHeight="1" spans="1:4">
      <c r="A10" s="179" t="s">
        <v>1385</v>
      </c>
      <c r="B10" s="149"/>
      <c r="C10" s="149"/>
      <c r="D10" s="180"/>
    </row>
    <row r="11" ht="24" customHeight="1" spans="1:4">
      <c r="A11" s="164" t="s">
        <v>1386</v>
      </c>
      <c r="B11" s="153"/>
      <c r="C11" s="153"/>
      <c r="D11" s="151"/>
    </row>
    <row r="12" ht="24" customHeight="1" spans="1:4">
      <c r="A12" s="179" t="s">
        <v>1387</v>
      </c>
      <c r="B12" s="149"/>
      <c r="C12" s="149"/>
      <c r="D12" s="180"/>
    </row>
    <row r="13" ht="24" customHeight="1" spans="1:4">
      <c r="A13" s="179" t="s">
        <v>1388</v>
      </c>
      <c r="B13" s="149"/>
      <c r="C13" s="149"/>
      <c r="D13" s="180"/>
    </row>
    <row r="14" ht="24" customHeight="1" spans="1:4">
      <c r="A14" s="179" t="s">
        <v>1389</v>
      </c>
      <c r="B14" s="149"/>
      <c r="C14" s="149"/>
      <c r="D14" s="180"/>
    </row>
    <row r="15" ht="24" customHeight="1" spans="1:4">
      <c r="A15" s="147" t="s">
        <v>1384</v>
      </c>
      <c r="B15" s="149"/>
      <c r="C15" s="149"/>
      <c r="D15" s="180"/>
    </row>
    <row r="16" ht="24" customHeight="1" spans="1:4">
      <c r="A16" s="147" t="s">
        <v>1390</v>
      </c>
      <c r="B16" s="181"/>
      <c r="C16" s="149"/>
      <c r="D16" s="180"/>
    </row>
    <row r="17" ht="24" customHeight="1" spans="1:4">
      <c r="A17" s="164" t="s">
        <v>1391</v>
      </c>
      <c r="B17" s="153"/>
      <c r="C17" s="153"/>
      <c r="D17" s="151"/>
    </row>
    <row r="18" ht="24" customHeight="1" spans="1:4">
      <c r="A18" s="179" t="s">
        <v>1392</v>
      </c>
      <c r="B18" s="181"/>
      <c r="C18" s="149"/>
      <c r="D18" s="180"/>
    </row>
    <row r="19" ht="24" customHeight="1" spans="1:4">
      <c r="A19" s="164" t="s">
        <v>1393</v>
      </c>
      <c r="B19" s="153"/>
      <c r="C19" s="153"/>
      <c r="D19" s="151"/>
    </row>
    <row r="20" ht="24" customHeight="1" spans="1:4">
      <c r="A20" s="147" t="s">
        <v>1394</v>
      </c>
      <c r="B20" s="149"/>
      <c r="C20" s="149"/>
      <c r="D20" s="180"/>
    </row>
    <row r="21" customFormat="1" ht="23.45" customHeight="1" spans="1:4">
      <c r="A21" s="182"/>
      <c r="B21" s="183"/>
      <c r="C21" s="183"/>
      <c r="D21" s="184"/>
    </row>
    <row r="22" customFormat="1" ht="23.45" customHeight="1" spans="1:4">
      <c r="A22" s="185"/>
      <c r="B22" s="186"/>
      <c r="C22" s="186"/>
      <c r="D22" s="184"/>
    </row>
    <row r="23" customFormat="1" ht="23.45" customHeight="1" spans="1:4">
      <c r="A23" s="185"/>
      <c r="B23" s="186"/>
      <c r="C23" s="150"/>
      <c r="D23" s="184"/>
    </row>
    <row r="24" s="174" customFormat="1" ht="24" customHeight="1" spans="1:4">
      <c r="A24" s="146"/>
      <c r="B24" s="149"/>
      <c r="C24" s="150"/>
      <c r="D24" s="184"/>
    </row>
    <row r="25" ht="24" customHeight="1" spans="1:4">
      <c r="A25" s="152" t="s">
        <v>1395</v>
      </c>
      <c r="B25" s="153">
        <f>B5+B11+B17+B19+B21</f>
        <v>0</v>
      </c>
      <c r="C25" s="153">
        <f>C5+C11+C17+C19+C21</f>
        <v>0</v>
      </c>
      <c r="D25" s="184"/>
    </row>
    <row r="26" ht="24" customHeight="1" spans="1:1">
      <c r="A26" s="173"/>
    </row>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sheetData>
  <mergeCells count="1">
    <mergeCell ref="A2:D2"/>
  </mergeCells>
  <printOptions horizontalCentered="1"/>
  <pageMargins left="0.590277777777778" right="0.590277777777778" top="0.786805555555556" bottom="0.786805555555556"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5"/>
  <sheetViews>
    <sheetView showZeros="0" view="pageBreakPreview" zoomScaleNormal="100" zoomScaleSheetLayoutView="100" workbookViewId="0">
      <selection activeCell="A2" sqref="A2:D2"/>
    </sheetView>
  </sheetViews>
  <sheetFormatPr defaultColWidth="8.875" defaultRowHeight="15.6" outlineLevelCol="3"/>
  <cols>
    <col min="1" max="1" width="32.625" style="157" customWidth="1"/>
    <col min="2" max="2" width="12.625" style="157" customWidth="1"/>
    <col min="3" max="3" width="32.625" style="157" customWidth="1"/>
    <col min="4" max="4" width="12.625" style="157" customWidth="1"/>
    <col min="5" max="16384" width="8.875" style="157"/>
  </cols>
  <sheetData>
    <row r="1" s="100" customFormat="1" ht="24" customHeight="1" spans="1:2">
      <c r="A1" s="106" t="s">
        <v>47</v>
      </c>
      <c r="B1" s="107"/>
    </row>
    <row r="2" s="154" customFormat="1" ht="42" customHeight="1" spans="1:4">
      <c r="A2" s="158" t="s">
        <v>43</v>
      </c>
      <c r="B2" s="158"/>
      <c r="C2" s="158"/>
      <c r="D2" s="158"/>
    </row>
    <row r="3" s="155" customFormat="1" ht="27" customHeight="1" spans="2:4">
      <c r="B3" s="159"/>
      <c r="C3" s="159"/>
      <c r="D3" s="159" t="s">
        <v>84</v>
      </c>
    </row>
    <row r="4" s="156" customFormat="1" ht="30" customHeight="1" spans="1:4">
      <c r="A4" s="160" t="s">
        <v>146</v>
      </c>
      <c r="B4" s="161" t="s">
        <v>86</v>
      </c>
      <c r="C4" s="160" t="s">
        <v>147</v>
      </c>
      <c r="D4" s="161" t="s">
        <v>86</v>
      </c>
    </row>
    <row r="5" s="156" customFormat="1" ht="24" customHeight="1" spans="1:4">
      <c r="A5" s="162" t="s">
        <v>1396</v>
      </c>
      <c r="B5" s="163"/>
      <c r="C5" s="164" t="s">
        <v>1397</v>
      </c>
      <c r="D5" s="163"/>
    </row>
    <row r="6" s="156" customFormat="1" ht="24" customHeight="1" spans="1:4">
      <c r="A6" s="162" t="s">
        <v>150</v>
      </c>
      <c r="B6" s="163">
        <f>SUM(B7:B9)</f>
        <v>19</v>
      </c>
      <c r="C6" s="162" t="s">
        <v>151</v>
      </c>
      <c r="D6" s="163">
        <f>SUM(D7:D9)</f>
        <v>19</v>
      </c>
    </row>
    <row r="7" ht="24" customHeight="1" spans="1:4">
      <c r="A7" s="165" t="s">
        <v>1398</v>
      </c>
      <c r="B7" s="150">
        <v>19</v>
      </c>
      <c r="C7" s="166" t="s">
        <v>1405</v>
      </c>
      <c r="D7" s="150"/>
    </row>
    <row r="8" ht="24" customHeight="1" spans="1:4">
      <c r="A8" s="165" t="s">
        <v>1406</v>
      </c>
      <c r="B8" s="150"/>
      <c r="C8" s="165" t="s">
        <v>1399</v>
      </c>
      <c r="D8" s="150"/>
    </row>
    <row r="9" ht="24" customHeight="1" spans="1:4">
      <c r="A9" s="165" t="s">
        <v>1400</v>
      </c>
      <c r="B9" s="150"/>
      <c r="C9" s="166" t="s">
        <v>1401</v>
      </c>
      <c r="D9" s="150">
        <v>19</v>
      </c>
    </row>
    <row r="10" ht="24" customHeight="1" spans="1:4">
      <c r="A10" s="167"/>
      <c r="B10" s="168"/>
      <c r="C10" s="169"/>
      <c r="D10" s="168"/>
    </row>
    <row r="11" ht="24" customHeight="1" spans="1:4">
      <c r="A11" s="170" t="s">
        <v>193</v>
      </c>
      <c r="B11" s="171">
        <f>B5+B6</f>
        <v>19</v>
      </c>
      <c r="C11" s="170" t="s">
        <v>194</v>
      </c>
      <c r="D11" s="171">
        <f>D5+D6</f>
        <v>19</v>
      </c>
    </row>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D2"/>
  </mergeCells>
  <printOptions horizontalCentered="1"/>
  <pageMargins left="0.590277777777778" right="0.590277777777778" top="0.786805555555556" bottom="0.786805555555556" header="0.5" footer="0.5"/>
  <pageSetup paperSize="9" scale="93" fitToHeight="0"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7"/>
  <sheetViews>
    <sheetView view="pageBreakPreview" zoomScaleNormal="100" zoomScaleSheetLayoutView="100" workbookViewId="0">
      <selection activeCell="A2" sqref="A2:D2"/>
    </sheetView>
  </sheetViews>
  <sheetFormatPr defaultColWidth="60.625" defaultRowHeight="14.4" outlineLevelCol="3"/>
  <cols>
    <col min="1" max="1" width="45" style="5" customWidth="1"/>
    <col min="2" max="4" width="11.25" style="5" customWidth="1"/>
    <col min="5" max="32" width="9" style="5" customWidth="1"/>
    <col min="33" max="16384" width="60.625" style="5"/>
  </cols>
  <sheetData>
    <row r="1" s="100" customFormat="1" ht="24" customHeight="1" spans="1:2">
      <c r="A1" s="106" t="s">
        <v>49</v>
      </c>
      <c r="B1" s="107"/>
    </row>
    <row r="2" s="137" customFormat="1" ht="60" customHeight="1" spans="1:4">
      <c r="A2" s="139" t="s">
        <v>1407</v>
      </c>
      <c r="B2" s="140"/>
      <c r="C2" s="140"/>
      <c r="D2" s="140"/>
    </row>
    <row r="3" s="138" customFormat="1" ht="27" customHeight="1" spans="4:4">
      <c r="D3" s="141" t="s">
        <v>1352</v>
      </c>
    </row>
    <row r="4" ht="36.75" customHeight="1" spans="1:4">
      <c r="A4" s="142" t="s">
        <v>1408</v>
      </c>
      <c r="B4" s="143" t="s">
        <v>1409</v>
      </c>
      <c r="C4" s="143" t="s">
        <v>86</v>
      </c>
      <c r="D4" s="143" t="s">
        <v>1410</v>
      </c>
    </row>
    <row r="5" ht="24" customHeight="1" spans="1:4">
      <c r="A5" s="144" t="s">
        <v>1380</v>
      </c>
      <c r="B5" s="145"/>
      <c r="C5" s="145"/>
      <c r="D5" s="145"/>
    </row>
    <row r="6" ht="24" customHeight="1" spans="1:4">
      <c r="A6" s="146" t="s">
        <v>1404</v>
      </c>
      <c r="B6" s="145"/>
      <c r="C6" s="145"/>
      <c r="D6" s="145"/>
    </row>
    <row r="7" ht="24" customHeight="1" spans="1:4">
      <c r="A7" s="147" t="s">
        <v>1382</v>
      </c>
      <c r="B7" s="145"/>
      <c r="C7" s="145"/>
      <c r="D7" s="145"/>
    </row>
    <row r="8" ht="24" customHeight="1" spans="1:4">
      <c r="A8" s="147" t="s">
        <v>1383</v>
      </c>
      <c r="B8" s="145"/>
      <c r="C8" s="145"/>
      <c r="D8" s="145"/>
    </row>
    <row r="9" ht="24" customHeight="1" spans="1:4">
      <c r="A9" s="147" t="s">
        <v>1384</v>
      </c>
      <c r="B9" s="145"/>
      <c r="C9" s="145"/>
      <c r="D9" s="145"/>
    </row>
    <row r="10" ht="24" customHeight="1" spans="1:4">
      <c r="A10" s="147" t="s">
        <v>1385</v>
      </c>
      <c r="B10" s="145"/>
      <c r="C10" s="145"/>
      <c r="D10" s="145"/>
    </row>
    <row r="11" ht="24" customHeight="1" spans="1:4">
      <c r="A11" s="148" t="s">
        <v>1384</v>
      </c>
      <c r="B11" s="145"/>
      <c r="C11" s="145"/>
      <c r="D11" s="145"/>
    </row>
    <row r="12" ht="24" customHeight="1" spans="1:4">
      <c r="A12" s="148" t="s">
        <v>1384</v>
      </c>
      <c r="B12" s="145"/>
      <c r="C12" s="145"/>
      <c r="D12" s="145"/>
    </row>
    <row r="13" ht="24" customHeight="1" spans="1:4">
      <c r="A13" s="146"/>
      <c r="B13" s="149"/>
      <c r="C13" s="150"/>
      <c r="D13" s="151"/>
    </row>
    <row r="14" ht="24" customHeight="1" spans="1:4">
      <c r="A14" s="152" t="s">
        <v>114</v>
      </c>
      <c r="B14" s="153"/>
      <c r="C14" s="153"/>
      <c r="D14" s="151"/>
    </row>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sheetData>
  <mergeCells count="1">
    <mergeCell ref="A2:D2"/>
  </mergeCells>
  <printOptions horizontalCentered="1"/>
  <pageMargins left="0.590277777777778" right="0.590277777777778" top="0.786805555555556" bottom="0.786805555555556"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showZeros="0" view="pageBreakPreview" zoomScaleNormal="100" zoomScaleSheetLayoutView="100" workbookViewId="0">
      <selection activeCell="A2" sqref="A2:B2"/>
    </sheetView>
  </sheetViews>
  <sheetFormatPr defaultColWidth="8.875" defaultRowHeight="15.6"/>
  <cols>
    <col min="1" max="1" width="48.125" style="104" customWidth="1"/>
    <col min="2" max="2" width="32.75" style="104" customWidth="1"/>
    <col min="3" max="226" width="8.875" style="104"/>
    <col min="227" max="16384" width="8.875" style="105"/>
  </cols>
  <sheetData>
    <row r="1" s="100" customFormat="1" ht="24" customHeight="1" spans="1:2">
      <c r="A1" s="106" t="s">
        <v>52</v>
      </c>
      <c r="B1" s="107"/>
    </row>
    <row r="2" s="133" customFormat="1" ht="42" customHeight="1" spans="1:228">
      <c r="A2" s="134" t="s">
        <v>51</v>
      </c>
      <c r="B2" s="134"/>
      <c r="HS2" s="101"/>
      <c r="HT2" s="101"/>
    </row>
    <row r="3" s="109" customFormat="1" ht="27" customHeight="1" spans="2:228">
      <c r="B3" s="102" t="s">
        <v>84</v>
      </c>
      <c r="HS3" s="102"/>
      <c r="HT3" s="102"/>
    </row>
    <row r="4" s="130" customFormat="1" ht="30" customHeight="1" spans="1:228">
      <c r="A4" s="135" t="s">
        <v>1345</v>
      </c>
      <c r="B4" s="136" t="s">
        <v>86</v>
      </c>
      <c r="HS4" s="122"/>
      <c r="HT4" s="122"/>
    </row>
    <row r="5" s="130" customFormat="1" ht="24" customHeight="1" spans="1:226">
      <c r="A5" s="125" t="s">
        <v>1411</v>
      </c>
      <c r="B5" s="126">
        <f>SUM(B6:B10)</f>
        <v>0</v>
      </c>
      <c r="C5" s="104"/>
      <c r="D5" s="104"/>
      <c r="E5" s="104"/>
      <c r="F5" s="104"/>
      <c r="G5" s="104"/>
      <c r="H5" s="104"/>
      <c r="I5" s="104"/>
      <c r="J5" s="104"/>
      <c r="K5" s="104"/>
      <c r="L5" s="104"/>
      <c r="M5" s="104"/>
      <c r="N5" s="104"/>
      <c r="O5" s="104"/>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c r="AP5" s="104"/>
      <c r="AQ5" s="104"/>
      <c r="AR5" s="104"/>
      <c r="AS5" s="104"/>
      <c r="AT5" s="104"/>
      <c r="AU5" s="104"/>
      <c r="AV5" s="104"/>
      <c r="AW5" s="104"/>
      <c r="AX5" s="104"/>
      <c r="AY5" s="104"/>
      <c r="AZ5" s="104"/>
      <c r="BA5" s="104"/>
      <c r="BB5" s="104"/>
      <c r="BC5" s="104"/>
      <c r="BD5" s="104"/>
      <c r="BE5" s="104"/>
      <c r="BF5" s="104"/>
      <c r="BG5" s="104"/>
      <c r="BH5" s="104"/>
      <c r="BI5" s="104"/>
      <c r="BJ5" s="104"/>
      <c r="BK5" s="104"/>
      <c r="BL5" s="104"/>
      <c r="BM5" s="104"/>
      <c r="BN5" s="104"/>
      <c r="BO5" s="104"/>
      <c r="BP5" s="104"/>
      <c r="BQ5" s="104"/>
      <c r="BR5" s="104"/>
      <c r="BS5" s="104"/>
      <c r="BT5" s="104"/>
      <c r="BU5" s="104"/>
      <c r="BV5" s="104"/>
      <c r="BW5" s="104"/>
      <c r="BX5" s="104"/>
      <c r="BY5" s="104"/>
      <c r="BZ5" s="104"/>
      <c r="CA5" s="104"/>
      <c r="CB5" s="104"/>
      <c r="CC5" s="104"/>
      <c r="CD5" s="104"/>
      <c r="CE5" s="104"/>
      <c r="CF5" s="104"/>
      <c r="CG5" s="104"/>
      <c r="CH5" s="104"/>
      <c r="CI5" s="104"/>
      <c r="CJ5" s="104"/>
      <c r="CK5" s="104"/>
      <c r="CL5" s="104"/>
      <c r="CM5" s="104"/>
      <c r="CN5" s="104"/>
      <c r="CO5" s="104"/>
      <c r="CP5" s="104"/>
      <c r="CQ5" s="104"/>
      <c r="CR5" s="104"/>
      <c r="CS5" s="104"/>
      <c r="CT5" s="104"/>
      <c r="CU5" s="104"/>
      <c r="CV5" s="104"/>
      <c r="CW5" s="104"/>
      <c r="CX5" s="104"/>
      <c r="CY5" s="104"/>
      <c r="CZ5" s="104"/>
      <c r="DA5" s="104"/>
      <c r="DB5" s="104"/>
      <c r="DC5" s="104"/>
      <c r="DD5" s="104"/>
      <c r="DE5" s="104"/>
      <c r="DF5" s="104"/>
      <c r="DG5" s="104"/>
      <c r="DH5" s="104"/>
      <c r="DI5" s="104"/>
      <c r="DJ5" s="104"/>
      <c r="DK5" s="104"/>
      <c r="DL5" s="104"/>
      <c r="DM5" s="104"/>
      <c r="DN5" s="104"/>
      <c r="DO5" s="104"/>
      <c r="DP5" s="104"/>
      <c r="DQ5" s="104"/>
      <c r="DR5" s="104"/>
      <c r="DS5" s="104"/>
      <c r="DT5" s="104"/>
      <c r="DU5" s="104"/>
      <c r="DV5" s="104"/>
      <c r="DW5" s="104"/>
      <c r="DX5" s="104"/>
      <c r="DY5" s="104"/>
      <c r="DZ5" s="104"/>
      <c r="EA5" s="104"/>
      <c r="EB5" s="104"/>
      <c r="EC5" s="104"/>
      <c r="ED5" s="104"/>
      <c r="EE5" s="104"/>
      <c r="EF5" s="104"/>
      <c r="EG5" s="104"/>
      <c r="EH5" s="104"/>
      <c r="EI5" s="104"/>
      <c r="EJ5" s="104"/>
      <c r="EK5" s="104"/>
      <c r="EL5" s="104"/>
      <c r="EM5" s="104"/>
      <c r="EN5" s="104"/>
      <c r="EO5" s="104"/>
      <c r="EP5" s="104"/>
      <c r="EQ5" s="104"/>
      <c r="ER5" s="104"/>
      <c r="ES5" s="104"/>
      <c r="ET5" s="104"/>
      <c r="EU5" s="104"/>
      <c r="EV5" s="104"/>
      <c r="EW5" s="104"/>
      <c r="EX5" s="104"/>
      <c r="EY5" s="104"/>
      <c r="EZ5" s="104"/>
      <c r="FA5" s="104"/>
      <c r="FB5" s="104"/>
      <c r="FC5" s="104"/>
      <c r="FD5" s="104"/>
      <c r="FE5" s="104"/>
      <c r="FF5" s="104"/>
      <c r="FG5" s="104"/>
      <c r="FH5" s="104"/>
      <c r="FI5" s="104"/>
      <c r="FJ5" s="104"/>
      <c r="FK5" s="104"/>
      <c r="FL5" s="104"/>
      <c r="FM5" s="104"/>
      <c r="FN5" s="104"/>
      <c r="FO5" s="104"/>
      <c r="FP5" s="104"/>
      <c r="FQ5" s="104"/>
      <c r="FR5" s="104"/>
      <c r="FS5" s="104"/>
      <c r="FT5" s="104"/>
      <c r="FU5" s="104"/>
      <c r="FV5" s="104"/>
      <c r="FW5" s="104"/>
      <c r="FX5" s="104"/>
      <c r="FY5" s="104"/>
      <c r="FZ5" s="104"/>
      <c r="GA5" s="104"/>
      <c r="GB5" s="104"/>
      <c r="GC5" s="104"/>
      <c r="GD5" s="104"/>
      <c r="GE5" s="104"/>
      <c r="GF5" s="104"/>
      <c r="GG5" s="104"/>
      <c r="GH5" s="104"/>
      <c r="GI5" s="104"/>
      <c r="GJ5" s="104"/>
      <c r="GK5" s="104"/>
      <c r="GL5" s="104"/>
      <c r="GM5" s="104"/>
      <c r="GN5" s="104"/>
      <c r="GO5" s="104"/>
      <c r="GP5" s="104"/>
      <c r="GQ5" s="104"/>
      <c r="GR5" s="104"/>
      <c r="GS5" s="104"/>
      <c r="GT5" s="104"/>
      <c r="GU5" s="104"/>
      <c r="GV5" s="104"/>
      <c r="GW5" s="104"/>
      <c r="GX5" s="104"/>
      <c r="GY5" s="104"/>
      <c r="GZ5" s="104"/>
      <c r="HA5" s="104"/>
      <c r="HB5" s="104"/>
      <c r="HC5" s="104"/>
      <c r="HD5" s="104"/>
      <c r="HE5" s="104"/>
      <c r="HF5" s="104"/>
      <c r="HG5" s="104"/>
      <c r="HH5" s="104"/>
      <c r="HI5" s="104"/>
      <c r="HJ5" s="104"/>
      <c r="HK5" s="104"/>
      <c r="HL5" s="104"/>
      <c r="HM5" s="104"/>
      <c r="HN5" s="104"/>
      <c r="HO5" s="104"/>
      <c r="HP5" s="104"/>
      <c r="HQ5" s="104"/>
      <c r="HR5" s="104"/>
    </row>
    <row r="6" s="104" customFormat="1" ht="24" customHeight="1" spans="1:228">
      <c r="A6" s="11" t="s">
        <v>1412</v>
      </c>
      <c r="B6" s="127"/>
      <c r="HS6" s="105"/>
      <c r="HT6" s="105"/>
    </row>
    <row r="7" s="104" customFormat="1" ht="24" customHeight="1" spans="1:228">
      <c r="A7" s="46" t="s">
        <v>1413</v>
      </c>
      <c r="B7" s="127"/>
      <c r="HS7" s="105"/>
      <c r="HT7" s="105"/>
    </row>
    <row r="8" s="104" customFormat="1" ht="24" customHeight="1" spans="1:228">
      <c r="A8" s="46" t="s">
        <v>1414</v>
      </c>
      <c r="B8" s="127"/>
      <c r="HS8" s="105"/>
      <c r="HT8" s="105"/>
    </row>
    <row r="9" s="104" customFormat="1" ht="24" customHeight="1" spans="1:228">
      <c r="A9" s="46" t="s">
        <v>1415</v>
      </c>
      <c r="B9" s="127"/>
      <c r="HS9" s="105"/>
      <c r="HT9" s="105"/>
    </row>
    <row r="10" s="104" customFormat="1" ht="24" customHeight="1" spans="1:228">
      <c r="A10" s="131" t="s">
        <v>1416</v>
      </c>
      <c r="B10" s="127"/>
      <c r="HS10" s="105"/>
      <c r="HT10" s="105"/>
    </row>
    <row r="11" s="130" customFormat="1" ht="24" customHeight="1" spans="1:226">
      <c r="A11" s="125" t="s">
        <v>1417</v>
      </c>
      <c r="B11" s="126">
        <f>SUM(B12:B15)</f>
        <v>0</v>
      </c>
      <c r="C11" s="104"/>
      <c r="D11" s="104"/>
      <c r="E11" s="104"/>
      <c r="F11" s="104"/>
      <c r="G11" s="104"/>
      <c r="H11" s="104"/>
      <c r="I11" s="104"/>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104"/>
      <c r="BW11" s="104"/>
      <c r="BX11" s="104"/>
      <c r="BY11" s="104"/>
      <c r="BZ11" s="104"/>
      <c r="CA11" s="104"/>
      <c r="CB11" s="104"/>
      <c r="CC11" s="104"/>
      <c r="CD11" s="104"/>
      <c r="CE11" s="104"/>
      <c r="CF11" s="104"/>
      <c r="CG11" s="104"/>
      <c r="CH11" s="104"/>
      <c r="CI11" s="104"/>
      <c r="CJ11" s="104"/>
      <c r="CK11" s="104"/>
      <c r="CL11" s="104"/>
      <c r="CM11" s="104"/>
      <c r="CN11" s="104"/>
      <c r="CO11" s="104"/>
      <c r="CP11" s="104"/>
      <c r="CQ11" s="104"/>
      <c r="CR11" s="104"/>
      <c r="CS11" s="104"/>
      <c r="CT11" s="104"/>
      <c r="CU11" s="104"/>
      <c r="CV11" s="104"/>
      <c r="CW11" s="104"/>
      <c r="CX11" s="104"/>
      <c r="CY11" s="104"/>
      <c r="CZ11" s="104"/>
      <c r="DA11" s="104"/>
      <c r="DB11" s="104"/>
      <c r="DC11" s="104"/>
      <c r="DD11" s="104"/>
      <c r="DE11" s="104"/>
      <c r="DF11" s="104"/>
      <c r="DG11" s="104"/>
      <c r="DH11" s="104"/>
      <c r="DI11" s="104"/>
      <c r="DJ11" s="104"/>
      <c r="DK11" s="104"/>
      <c r="DL11" s="104"/>
      <c r="DM11" s="104"/>
      <c r="DN11" s="104"/>
      <c r="DO11" s="104"/>
      <c r="DP11" s="104"/>
      <c r="DQ11" s="104"/>
      <c r="DR11" s="104"/>
      <c r="DS11" s="104"/>
      <c r="DT11" s="104"/>
      <c r="DU11" s="104"/>
      <c r="DV11" s="104"/>
      <c r="DW11" s="104"/>
      <c r="DX11" s="104"/>
      <c r="DY11" s="104"/>
      <c r="DZ11" s="104"/>
      <c r="EA11" s="104"/>
      <c r="EB11" s="104"/>
      <c r="EC11" s="104"/>
      <c r="ED11" s="104"/>
      <c r="EE11" s="104"/>
      <c r="EF11" s="104"/>
      <c r="EG11" s="104"/>
      <c r="EH11" s="104"/>
      <c r="EI11" s="104"/>
      <c r="EJ11" s="104"/>
      <c r="EK11" s="104"/>
      <c r="EL11" s="104"/>
      <c r="EM11" s="104"/>
      <c r="EN11" s="104"/>
      <c r="EO11" s="104"/>
      <c r="EP11" s="104"/>
      <c r="EQ11" s="104"/>
      <c r="ER11" s="104"/>
      <c r="ES11" s="104"/>
      <c r="ET11" s="104"/>
      <c r="EU11" s="104"/>
      <c r="EV11" s="104"/>
      <c r="EW11" s="104"/>
      <c r="EX11" s="104"/>
      <c r="EY11" s="104"/>
      <c r="EZ11" s="104"/>
      <c r="FA11" s="104"/>
      <c r="FB11" s="104"/>
      <c r="FC11" s="104"/>
      <c r="FD11" s="104"/>
      <c r="FE11" s="104"/>
      <c r="FF11" s="104"/>
      <c r="FG11" s="104"/>
      <c r="FH11" s="104"/>
      <c r="FI11" s="104"/>
      <c r="FJ11" s="104"/>
      <c r="FK11" s="104"/>
      <c r="FL11" s="104"/>
      <c r="FM11" s="104"/>
      <c r="FN11" s="104"/>
      <c r="FO11" s="104"/>
      <c r="FP11" s="104"/>
      <c r="FQ11" s="104"/>
      <c r="FR11" s="104"/>
      <c r="FS11" s="104"/>
      <c r="FT11" s="104"/>
      <c r="FU11" s="104"/>
      <c r="FV11" s="104"/>
      <c r="FW11" s="104"/>
      <c r="FX11" s="104"/>
      <c r="FY11" s="104"/>
      <c r="FZ11" s="104"/>
      <c r="GA11" s="104"/>
      <c r="GB11" s="104"/>
      <c r="GC11" s="104"/>
      <c r="GD11" s="104"/>
      <c r="GE11" s="104"/>
      <c r="GF11" s="104"/>
      <c r="GG11" s="104"/>
      <c r="GH11" s="104"/>
      <c r="GI11" s="104"/>
      <c r="GJ11" s="104"/>
      <c r="GK11" s="104"/>
      <c r="GL11" s="104"/>
      <c r="GM11" s="104"/>
      <c r="GN11" s="104"/>
      <c r="GO11" s="104"/>
      <c r="GP11" s="104"/>
      <c r="GQ11" s="104"/>
      <c r="GR11" s="104"/>
      <c r="GS11" s="104"/>
      <c r="GT11" s="104"/>
      <c r="GU11" s="104"/>
      <c r="GV11" s="104"/>
      <c r="GW11" s="104"/>
      <c r="GX11" s="104"/>
      <c r="GY11" s="104"/>
      <c r="GZ11" s="104"/>
      <c r="HA11" s="104"/>
      <c r="HB11" s="104"/>
      <c r="HC11" s="104"/>
      <c r="HD11" s="104"/>
      <c r="HE11" s="104"/>
      <c r="HF11" s="104"/>
      <c r="HG11" s="104"/>
      <c r="HH11" s="104"/>
      <c r="HI11" s="104"/>
      <c r="HJ11" s="104"/>
      <c r="HK11" s="104"/>
      <c r="HL11" s="104"/>
      <c r="HM11" s="104"/>
      <c r="HN11" s="104"/>
      <c r="HO11" s="104"/>
      <c r="HP11" s="104"/>
      <c r="HQ11" s="104"/>
      <c r="HR11" s="104"/>
    </row>
    <row r="12" s="104" customFormat="1" ht="24" customHeight="1" spans="1:228">
      <c r="A12" s="11" t="s">
        <v>1418</v>
      </c>
      <c r="B12" s="127"/>
      <c r="HS12" s="105"/>
      <c r="HT12" s="105"/>
    </row>
    <row r="13" s="104" customFormat="1" ht="24" customHeight="1" spans="1:228">
      <c r="A13" s="46" t="s">
        <v>1419</v>
      </c>
      <c r="B13" s="127"/>
      <c r="HS13" s="105"/>
      <c r="HT13" s="105"/>
    </row>
    <row r="14" s="104" customFormat="1" ht="24" customHeight="1" spans="1:228">
      <c r="A14" s="46" t="s">
        <v>1420</v>
      </c>
      <c r="B14" s="127"/>
      <c r="HS14" s="105"/>
      <c r="HT14" s="105"/>
    </row>
    <row r="15" s="104" customFormat="1" ht="24" customHeight="1" spans="1:228">
      <c r="A15" s="46" t="s">
        <v>1421</v>
      </c>
      <c r="B15" s="127"/>
      <c r="HS15" s="105"/>
      <c r="HT15" s="105"/>
    </row>
    <row r="16" s="130" customFormat="1" ht="24" customHeight="1" spans="1:226">
      <c r="A16" s="125" t="s">
        <v>1422</v>
      </c>
      <c r="B16" s="126">
        <f>SUM(B17:B20)</f>
        <v>0</v>
      </c>
      <c r="C16" s="104"/>
      <c r="D16" s="104"/>
      <c r="E16" s="104"/>
      <c r="F16" s="104"/>
      <c r="G16" s="104"/>
      <c r="H16" s="104"/>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c r="BK16" s="104"/>
      <c r="BL16" s="104"/>
      <c r="BM16" s="104"/>
      <c r="BN16" s="104"/>
      <c r="BO16" s="104"/>
      <c r="BP16" s="104"/>
      <c r="BQ16" s="104"/>
      <c r="BR16" s="104"/>
      <c r="BS16" s="104"/>
      <c r="BT16" s="104"/>
      <c r="BU16" s="104"/>
      <c r="BV16" s="104"/>
      <c r="BW16" s="104"/>
      <c r="BX16" s="104"/>
      <c r="BY16" s="104"/>
      <c r="BZ16" s="104"/>
      <c r="CA16" s="104"/>
      <c r="CB16" s="104"/>
      <c r="CC16" s="104"/>
      <c r="CD16" s="104"/>
      <c r="CE16" s="104"/>
      <c r="CF16" s="104"/>
      <c r="CG16" s="104"/>
      <c r="CH16" s="104"/>
      <c r="CI16" s="104"/>
      <c r="CJ16" s="104"/>
      <c r="CK16" s="104"/>
      <c r="CL16" s="104"/>
      <c r="CM16" s="104"/>
      <c r="CN16" s="104"/>
      <c r="CO16" s="104"/>
      <c r="CP16" s="104"/>
      <c r="CQ16" s="104"/>
      <c r="CR16" s="104"/>
      <c r="CS16" s="104"/>
      <c r="CT16" s="104"/>
      <c r="CU16" s="104"/>
      <c r="CV16" s="104"/>
      <c r="CW16" s="104"/>
      <c r="CX16" s="104"/>
      <c r="CY16" s="104"/>
      <c r="CZ16" s="104"/>
      <c r="DA16" s="104"/>
      <c r="DB16" s="104"/>
      <c r="DC16" s="104"/>
      <c r="DD16" s="104"/>
      <c r="DE16" s="104"/>
      <c r="DF16" s="104"/>
      <c r="DG16" s="104"/>
      <c r="DH16" s="104"/>
      <c r="DI16" s="104"/>
      <c r="DJ16" s="104"/>
      <c r="DK16" s="104"/>
      <c r="DL16" s="104"/>
      <c r="DM16" s="104"/>
      <c r="DN16" s="104"/>
      <c r="DO16" s="104"/>
      <c r="DP16" s="104"/>
      <c r="DQ16" s="104"/>
      <c r="DR16" s="104"/>
      <c r="DS16" s="104"/>
      <c r="DT16" s="104"/>
      <c r="DU16" s="104"/>
      <c r="DV16" s="104"/>
      <c r="DW16" s="104"/>
      <c r="DX16" s="104"/>
      <c r="DY16" s="104"/>
      <c r="DZ16" s="104"/>
      <c r="EA16" s="104"/>
      <c r="EB16" s="104"/>
      <c r="EC16" s="104"/>
      <c r="ED16" s="104"/>
      <c r="EE16" s="104"/>
      <c r="EF16" s="104"/>
      <c r="EG16" s="104"/>
      <c r="EH16" s="104"/>
      <c r="EI16" s="104"/>
      <c r="EJ16" s="104"/>
      <c r="EK16" s="104"/>
      <c r="EL16" s="104"/>
      <c r="EM16" s="104"/>
      <c r="EN16" s="104"/>
      <c r="EO16" s="104"/>
      <c r="EP16" s="104"/>
      <c r="EQ16" s="104"/>
      <c r="ER16" s="104"/>
      <c r="ES16" s="104"/>
      <c r="ET16" s="104"/>
      <c r="EU16" s="104"/>
      <c r="EV16" s="104"/>
      <c r="EW16" s="104"/>
      <c r="EX16" s="104"/>
      <c r="EY16" s="104"/>
      <c r="EZ16" s="104"/>
      <c r="FA16" s="104"/>
      <c r="FB16" s="104"/>
      <c r="FC16" s="104"/>
      <c r="FD16" s="104"/>
      <c r="FE16" s="104"/>
      <c r="FF16" s="104"/>
      <c r="FG16" s="104"/>
      <c r="FH16" s="104"/>
      <c r="FI16" s="104"/>
      <c r="FJ16" s="104"/>
      <c r="FK16" s="104"/>
      <c r="FL16" s="104"/>
      <c r="FM16" s="104"/>
      <c r="FN16" s="104"/>
      <c r="FO16" s="104"/>
      <c r="FP16" s="104"/>
      <c r="FQ16" s="104"/>
      <c r="FR16" s="104"/>
      <c r="FS16" s="104"/>
      <c r="FT16" s="104"/>
      <c r="FU16" s="104"/>
      <c r="FV16" s="104"/>
      <c r="FW16" s="104"/>
      <c r="FX16" s="104"/>
      <c r="FY16" s="104"/>
      <c r="FZ16" s="104"/>
      <c r="GA16" s="104"/>
      <c r="GB16" s="104"/>
      <c r="GC16" s="104"/>
      <c r="GD16" s="104"/>
      <c r="GE16" s="104"/>
      <c r="GF16" s="104"/>
      <c r="GG16" s="104"/>
      <c r="GH16" s="104"/>
      <c r="GI16" s="104"/>
      <c r="GJ16" s="104"/>
      <c r="GK16" s="104"/>
      <c r="GL16" s="104"/>
      <c r="GM16" s="104"/>
      <c r="GN16" s="104"/>
      <c r="GO16" s="104"/>
      <c r="GP16" s="104"/>
      <c r="GQ16" s="104"/>
      <c r="GR16" s="104"/>
      <c r="GS16" s="104"/>
      <c r="GT16" s="104"/>
      <c r="GU16" s="104"/>
      <c r="GV16" s="104"/>
      <c r="GW16" s="104"/>
      <c r="GX16" s="104"/>
      <c r="GY16" s="104"/>
      <c r="GZ16" s="104"/>
      <c r="HA16" s="104"/>
      <c r="HB16" s="104"/>
      <c r="HC16" s="104"/>
      <c r="HD16" s="104"/>
      <c r="HE16" s="104"/>
      <c r="HF16" s="104"/>
      <c r="HG16" s="104"/>
      <c r="HH16" s="104"/>
      <c r="HI16" s="104"/>
      <c r="HJ16" s="104"/>
      <c r="HK16" s="104"/>
      <c r="HL16" s="104"/>
      <c r="HM16" s="104"/>
      <c r="HN16" s="104"/>
      <c r="HO16" s="104"/>
      <c r="HP16" s="104"/>
      <c r="HQ16" s="104"/>
      <c r="HR16" s="104"/>
    </row>
    <row r="17" s="104" customFormat="1" ht="24" customHeight="1" spans="1:228">
      <c r="A17" s="11" t="s">
        <v>1423</v>
      </c>
      <c r="B17" s="127"/>
      <c r="HS17" s="105"/>
      <c r="HT17" s="105"/>
    </row>
    <row r="18" s="104" customFormat="1" ht="24" customHeight="1" spans="1:228">
      <c r="A18" s="11" t="s">
        <v>1424</v>
      </c>
      <c r="B18" s="127"/>
      <c r="HS18" s="105"/>
      <c r="HT18" s="105"/>
    </row>
    <row r="19" s="104" customFormat="1" ht="24" customHeight="1" spans="1:228">
      <c r="A19" s="11" t="s">
        <v>1425</v>
      </c>
      <c r="B19" s="127"/>
      <c r="HS19" s="105"/>
      <c r="HT19" s="105"/>
    </row>
    <row r="20" s="104" customFormat="1" ht="24" customHeight="1" spans="1:228">
      <c r="A20" s="11" t="s">
        <v>1426</v>
      </c>
      <c r="B20" s="127"/>
      <c r="HS20" s="105"/>
      <c r="HT20" s="105"/>
    </row>
    <row r="21" s="130" customFormat="1" ht="24" customHeight="1" spans="1:226">
      <c r="A21" s="125" t="s">
        <v>1427</v>
      </c>
      <c r="B21" s="126">
        <f>SUM(B22:B26)</f>
        <v>0</v>
      </c>
      <c r="C21" s="104"/>
      <c r="D21" s="104"/>
      <c r="E21" s="104"/>
      <c r="F21" s="104"/>
      <c r="G21" s="104"/>
      <c r="H21" s="104"/>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04"/>
      <c r="AI21" s="104"/>
      <c r="AJ21" s="104"/>
      <c r="AK21" s="104"/>
      <c r="AL21" s="104"/>
      <c r="AM21" s="104"/>
      <c r="AN21" s="104"/>
      <c r="AO21" s="104"/>
      <c r="AP21" s="104"/>
      <c r="AQ21" s="104"/>
      <c r="AR21" s="104"/>
      <c r="AS21" s="104"/>
      <c r="AT21" s="104"/>
      <c r="AU21" s="104"/>
      <c r="AV21" s="104"/>
      <c r="AW21" s="104"/>
      <c r="AX21" s="104"/>
      <c r="AY21" s="104"/>
      <c r="AZ21" s="104"/>
      <c r="BA21" s="104"/>
      <c r="BB21" s="104"/>
      <c r="BC21" s="104"/>
      <c r="BD21" s="104"/>
      <c r="BE21" s="104"/>
      <c r="BF21" s="104"/>
      <c r="BG21" s="104"/>
      <c r="BH21" s="104"/>
      <c r="BI21" s="104"/>
      <c r="BJ21" s="104"/>
      <c r="BK21" s="104"/>
      <c r="BL21" s="104"/>
      <c r="BM21" s="104"/>
      <c r="BN21" s="104"/>
      <c r="BO21" s="104"/>
      <c r="BP21" s="104"/>
      <c r="BQ21" s="104"/>
      <c r="BR21" s="104"/>
      <c r="BS21" s="104"/>
      <c r="BT21" s="104"/>
      <c r="BU21" s="104"/>
      <c r="BV21" s="104"/>
      <c r="BW21" s="104"/>
      <c r="BX21" s="104"/>
      <c r="BY21" s="104"/>
      <c r="BZ21" s="104"/>
      <c r="CA21" s="104"/>
      <c r="CB21" s="104"/>
      <c r="CC21" s="104"/>
      <c r="CD21" s="104"/>
      <c r="CE21" s="104"/>
      <c r="CF21" s="104"/>
      <c r="CG21" s="104"/>
      <c r="CH21" s="104"/>
      <c r="CI21" s="104"/>
      <c r="CJ21" s="104"/>
      <c r="CK21" s="104"/>
      <c r="CL21" s="104"/>
      <c r="CM21" s="104"/>
      <c r="CN21" s="104"/>
      <c r="CO21" s="104"/>
      <c r="CP21" s="104"/>
      <c r="CQ21" s="104"/>
      <c r="CR21" s="104"/>
      <c r="CS21" s="104"/>
      <c r="CT21" s="104"/>
      <c r="CU21" s="104"/>
      <c r="CV21" s="104"/>
      <c r="CW21" s="104"/>
      <c r="CX21" s="104"/>
      <c r="CY21" s="104"/>
      <c r="CZ21" s="104"/>
      <c r="DA21" s="104"/>
      <c r="DB21" s="104"/>
      <c r="DC21" s="104"/>
      <c r="DD21" s="104"/>
      <c r="DE21" s="104"/>
      <c r="DF21" s="104"/>
      <c r="DG21" s="104"/>
      <c r="DH21" s="104"/>
      <c r="DI21" s="104"/>
      <c r="DJ21" s="104"/>
      <c r="DK21" s="104"/>
      <c r="DL21" s="104"/>
      <c r="DM21" s="104"/>
      <c r="DN21" s="104"/>
      <c r="DO21" s="104"/>
      <c r="DP21" s="104"/>
      <c r="DQ21" s="104"/>
      <c r="DR21" s="104"/>
      <c r="DS21" s="104"/>
      <c r="DT21" s="104"/>
      <c r="DU21" s="104"/>
      <c r="DV21" s="104"/>
      <c r="DW21" s="104"/>
      <c r="DX21" s="104"/>
      <c r="DY21" s="104"/>
      <c r="DZ21" s="104"/>
      <c r="EA21" s="104"/>
      <c r="EB21" s="104"/>
      <c r="EC21" s="104"/>
      <c r="ED21" s="104"/>
      <c r="EE21" s="104"/>
      <c r="EF21" s="104"/>
      <c r="EG21" s="104"/>
      <c r="EH21" s="104"/>
      <c r="EI21" s="104"/>
      <c r="EJ21" s="104"/>
      <c r="EK21" s="104"/>
      <c r="EL21" s="104"/>
      <c r="EM21" s="104"/>
      <c r="EN21" s="104"/>
      <c r="EO21" s="104"/>
      <c r="EP21" s="104"/>
      <c r="EQ21" s="104"/>
      <c r="ER21" s="104"/>
      <c r="ES21" s="104"/>
      <c r="ET21" s="104"/>
      <c r="EU21" s="104"/>
      <c r="EV21" s="104"/>
      <c r="EW21" s="104"/>
      <c r="EX21" s="104"/>
      <c r="EY21" s="104"/>
      <c r="EZ21" s="104"/>
      <c r="FA21" s="104"/>
      <c r="FB21" s="104"/>
      <c r="FC21" s="104"/>
      <c r="FD21" s="104"/>
      <c r="FE21" s="104"/>
      <c r="FF21" s="104"/>
      <c r="FG21" s="104"/>
      <c r="FH21" s="104"/>
      <c r="FI21" s="104"/>
      <c r="FJ21" s="104"/>
      <c r="FK21" s="104"/>
      <c r="FL21" s="104"/>
      <c r="FM21" s="104"/>
      <c r="FN21" s="104"/>
      <c r="FO21" s="104"/>
      <c r="FP21" s="104"/>
      <c r="FQ21" s="104"/>
      <c r="FR21" s="104"/>
      <c r="FS21" s="104"/>
      <c r="FT21" s="104"/>
      <c r="FU21" s="104"/>
      <c r="FV21" s="104"/>
      <c r="FW21" s="104"/>
      <c r="FX21" s="104"/>
      <c r="FY21" s="104"/>
      <c r="FZ21" s="104"/>
      <c r="GA21" s="104"/>
      <c r="GB21" s="104"/>
      <c r="GC21" s="104"/>
      <c r="GD21" s="104"/>
      <c r="GE21" s="104"/>
      <c r="GF21" s="104"/>
      <c r="GG21" s="104"/>
      <c r="GH21" s="104"/>
      <c r="GI21" s="104"/>
      <c r="GJ21" s="104"/>
      <c r="GK21" s="104"/>
      <c r="GL21" s="104"/>
      <c r="GM21" s="104"/>
      <c r="GN21" s="104"/>
      <c r="GO21" s="104"/>
      <c r="GP21" s="104"/>
      <c r="GQ21" s="104"/>
      <c r="GR21" s="104"/>
      <c r="GS21" s="104"/>
      <c r="GT21" s="104"/>
      <c r="GU21" s="104"/>
      <c r="GV21" s="104"/>
      <c r="GW21" s="104"/>
      <c r="GX21" s="104"/>
      <c r="GY21" s="104"/>
      <c r="GZ21" s="104"/>
      <c r="HA21" s="104"/>
      <c r="HB21" s="104"/>
      <c r="HC21" s="104"/>
      <c r="HD21" s="104"/>
      <c r="HE21" s="104"/>
      <c r="HF21" s="104"/>
      <c r="HG21" s="104"/>
      <c r="HH21" s="104"/>
      <c r="HI21" s="104"/>
      <c r="HJ21" s="104"/>
      <c r="HK21" s="104"/>
      <c r="HL21" s="104"/>
      <c r="HM21" s="104"/>
      <c r="HN21" s="104"/>
      <c r="HO21" s="104"/>
      <c r="HP21" s="104"/>
      <c r="HQ21" s="104"/>
      <c r="HR21" s="104"/>
    </row>
    <row r="22" s="104" customFormat="1" ht="24" customHeight="1" spans="1:2">
      <c r="A22" s="11" t="s">
        <v>1428</v>
      </c>
      <c r="B22" s="127"/>
    </row>
    <row r="23" s="104" customFormat="1" ht="24" customHeight="1" spans="1:2">
      <c r="A23" s="11" t="s">
        <v>1429</v>
      </c>
      <c r="B23" s="127"/>
    </row>
    <row r="24" s="104" customFormat="1" ht="24" customHeight="1" spans="1:2">
      <c r="A24" s="11" t="s">
        <v>1430</v>
      </c>
      <c r="B24" s="127"/>
    </row>
    <row r="25" s="104" customFormat="1" ht="24" customHeight="1" spans="1:2">
      <c r="A25" s="11" t="s">
        <v>1431</v>
      </c>
      <c r="B25" s="127"/>
    </row>
    <row r="26" s="104" customFormat="1" ht="24" customHeight="1" spans="1:2">
      <c r="A26" s="11" t="s">
        <v>1432</v>
      </c>
      <c r="B26" s="127"/>
    </row>
    <row r="27" s="130" customFormat="1" ht="24" customHeight="1" spans="1:226">
      <c r="A27" s="113" t="s">
        <v>1433</v>
      </c>
      <c r="B27" s="126">
        <f>SUM(B28:B33)</f>
        <v>759.01</v>
      </c>
      <c r="C27" s="104"/>
      <c r="D27" s="104"/>
      <c r="E27" s="104"/>
      <c r="F27" s="104"/>
      <c r="G27" s="104"/>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104"/>
      <c r="AO27" s="104"/>
      <c r="AP27" s="104"/>
      <c r="AQ27" s="104"/>
      <c r="AR27" s="104"/>
      <c r="AS27" s="104"/>
      <c r="AT27" s="104"/>
      <c r="AU27" s="104"/>
      <c r="AV27" s="104"/>
      <c r="AW27" s="104"/>
      <c r="AX27" s="104"/>
      <c r="AY27" s="104"/>
      <c r="AZ27" s="104"/>
      <c r="BA27" s="104"/>
      <c r="BB27" s="104"/>
      <c r="BC27" s="104"/>
      <c r="BD27" s="104"/>
      <c r="BE27" s="104"/>
      <c r="BF27" s="104"/>
      <c r="BG27" s="104"/>
      <c r="BH27" s="104"/>
      <c r="BI27" s="104"/>
      <c r="BJ27" s="104"/>
      <c r="BK27" s="104"/>
      <c r="BL27" s="104"/>
      <c r="BM27" s="104"/>
      <c r="BN27" s="104"/>
      <c r="BO27" s="104"/>
      <c r="BP27" s="104"/>
      <c r="BQ27" s="104"/>
      <c r="BR27" s="104"/>
      <c r="BS27" s="104"/>
      <c r="BT27" s="104"/>
      <c r="BU27" s="104"/>
      <c r="BV27" s="104"/>
      <c r="BW27" s="104"/>
      <c r="BX27" s="104"/>
      <c r="BY27" s="104"/>
      <c r="BZ27" s="104"/>
      <c r="CA27" s="104"/>
      <c r="CB27" s="104"/>
      <c r="CC27" s="104"/>
      <c r="CD27" s="104"/>
      <c r="CE27" s="104"/>
      <c r="CF27" s="104"/>
      <c r="CG27" s="104"/>
      <c r="CH27" s="104"/>
      <c r="CI27" s="104"/>
      <c r="CJ27" s="104"/>
      <c r="CK27" s="104"/>
      <c r="CL27" s="104"/>
      <c r="CM27" s="104"/>
      <c r="CN27" s="104"/>
      <c r="CO27" s="104"/>
      <c r="CP27" s="104"/>
      <c r="CQ27" s="104"/>
      <c r="CR27" s="104"/>
      <c r="CS27" s="104"/>
      <c r="CT27" s="104"/>
      <c r="CU27" s="104"/>
      <c r="CV27" s="104"/>
      <c r="CW27" s="104"/>
      <c r="CX27" s="104"/>
      <c r="CY27" s="104"/>
      <c r="CZ27" s="104"/>
      <c r="DA27" s="104"/>
      <c r="DB27" s="104"/>
      <c r="DC27" s="104"/>
      <c r="DD27" s="104"/>
      <c r="DE27" s="104"/>
      <c r="DF27" s="104"/>
      <c r="DG27" s="104"/>
      <c r="DH27" s="104"/>
      <c r="DI27" s="104"/>
      <c r="DJ27" s="104"/>
      <c r="DK27" s="104"/>
      <c r="DL27" s="104"/>
      <c r="DM27" s="104"/>
      <c r="DN27" s="104"/>
      <c r="DO27" s="104"/>
      <c r="DP27" s="104"/>
      <c r="DQ27" s="104"/>
      <c r="DR27" s="104"/>
      <c r="DS27" s="104"/>
      <c r="DT27" s="104"/>
      <c r="DU27" s="104"/>
      <c r="DV27" s="104"/>
      <c r="DW27" s="104"/>
      <c r="DX27" s="104"/>
      <c r="DY27" s="104"/>
      <c r="DZ27" s="104"/>
      <c r="EA27" s="104"/>
      <c r="EB27" s="104"/>
      <c r="EC27" s="104"/>
      <c r="ED27" s="104"/>
      <c r="EE27" s="104"/>
      <c r="EF27" s="104"/>
      <c r="EG27" s="104"/>
      <c r="EH27" s="104"/>
      <c r="EI27" s="104"/>
      <c r="EJ27" s="104"/>
      <c r="EK27" s="104"/>
      <c r="EL27" s="104"/>
      <c r="EM27" s="104"/>
      <c r="EN27" s="104"/>
      <c r="EO27" s="104"/>
      <c r="EP27" s="104"/>
      <c r="EQ27" s="104"/>
      <c r="ER27" s="104"/>
      <c r="ES27" s="104"/>
      <c r="ET27" s="104"/>
      <c r="EU27" s="104"/>
      <c r="EV27" s="104"/>
      <c r="EW27" s="104"/>
      <c r="EX27" s="104"/>
      <c r="EY27" s="104"/>
      <c r="EZ27" s="104"/>
      <c r="FA27" s="104"/>
      <c r="FB27" s="104"/>
      <c r="FC27" s="104"/>
      <c r="FD27" s="104"/>
      <c r="FE27" s="104"/>
      <c r="FF27" s="104"/>
      <c r="FG27" s="104"/>
      <c r="FH27" s="104"/>
      <c r="FI27" s="104"/>
      <c r="FJ27" s="104"/>
      <c r="FK27" s="104"/>
      <c r="FL27" s="104"/>
      <c r="FM27" s="104"/>
      <c r="FN27" s="104"/>
      <c r="FO27" s="104"/>
      <c r="FP27" s="104"/>
      <c r="FQ27" s="104"/>
      <c r="FR27" s="104"/>
      <c r="FS27" s="104"/>
      <c r="FT27" s="104"/>
      <c r="FU27" s="104"/>
      <c r="FV27" s="104"/>
      <c r="FW27" s="104"/>
      <c r="FX27" s="104"/>
      <c r="FY27" s="104"/>
      <c r="FZ27" s="104"/>
      <c r="GA27" s="104"/>
      <c r="GB27" s="104"/>
      <c r="GC27" s="104"/>
      <c r="GD27" s="104"/>
      <c r="GE27" s="104"/>
      <c r="GF27" s="104"/>
      <c r="GG27" s="104"/>
      <c r="GH27" s="104"/>
      <c r="GI27" s="104"/>
      <c r="GJ27" s="104"/>
      <c r="GK27" s="104"/>
      <c r="GL27" s="104"/>
      <c r="GM27" s="104"/>
      <c r="GN27" s="104"/>
      <c r="GO27" s="104"/>
      <c r="GP27" s="104"/>
      <c r="GQ27" s="104"/>
      <c r="GR27" s="104"/>
      <c r="GS27" s="104"/>
      <c r="GT27" s="104"/>
      <c r="GU27" s="104"/>
      <c r="GV27" s="104"/>
      <c r="GW27" s="104"/>
      <c r="GX27" s="104"/>
      <c r="GY27" s="104"/>
      <c r="GZ27" s="104"/>
      <c r="HA27" s="104"/>
      <c r="HB27" s="104"/>
      <c r="HC27" s="104"/>
      <c r="HD27" s="104"/>
      <c r="HE27" s="104"/>
      <c r="HF27" s="104"/>
      <c r="HG27" s="104"/>
      <c r="HH27" s="104"/>
      <c r="HI27" s="104"/>
      <c r="HJ27" s="104"/>
      <c r="HK27" s="104"/>
      <c r="HL27" s="104"/>
      <c r="HM27" s="104"/>
      <c r="HN27" s="104"/>
      <c r="HO27" s="104"/>
      <c r="HP27" s="104"/>
      <c r="HQ27" s="104"/>
      <c r="HR27" s="104"/>
    </row>
    <row r="28" s="104" customFormat="1" ht="24" customHeight="1" spans="1:2">
      <c r="A28" s="11" t="s">
        <v>1434</v>
      </c>
      <c r="B28" s="127">
        <v>209.66</v>
      </c>
    </row>
    <row r="29" s="104" customFormat="1" ht="24" customHeight="1" spans="1:2">
      <c r="A29" s="11" t="s">
        <v>1435</v>
      </c>
      <c r="B29" s="127">
        <v>510.88</v>
      </c>
    </row>
    <row r="30" s="104" customFormat="1" ht="24" customHeight="1" spans="1:2">
      <c r="A30" s="11" t="s">
        <v>1436</v>
      </c>
      <c r="B30" s="127">
        <v>21.51</v>
      </c>
    </row>
    <row r="31" s="104" customFormat="1" ht="24" customHeight="1" spans="1:2">
      <c r="A31" s="11" t="s">
        <v>1437</v>
      </c>
      <c r="B31" s="127">
        <v>16.96</v>
      </c>
    </row>
    <row r="32" s="104" customFormat="1" ht="24" customHeight="1" spans="1:2">
      <c r="A32" s="11" t="s">
        <v>1438</v>
      </c>
      <c r="B32" s="127"/>
    </row>
    <row r="33" s="104" customFormat="1" ht="24" customHeight="1" spans="1:2">
      <c r="A33" s="11" t="s">
        <v>1439</v>
      </c>
      <c r="B33" s="127"/>
    </row>
    <row r="34" s="130" customFormat="1" ht="24" customHeight="1" spans="1:226">
      <c r="A34" s="113" t="s">
        <v>1440</v>
      </c>
      <c r="B34" s="126">
        <f>SUM(B35:B39)</f>
        <v>0</v>
      </c>
      <c r="C34" s="104"/>
      <c r="D34" s="104"/>
      <c r="E34" s="104"/>
      <c r="F34" s="104"/>
      <c r="G34" s="104"/>
      <c r="H34" s="104"/>
      <c r="I34" s="104"/>
      <c r="J34" s="104"/>
      <c r="K34" s="104"/>
      <c r="L34" s="104"/>
      <c r="M34" s="104"/>
      <c r="N34" s="104"/>
      <c r="O34" s="104"/>
      <c r="P34" s="104"/>
      <c r="Q34" s="104"/>
      <c r="R34" s="104"/>
      <c r="S34" s="104"/>
      <c r="T34" s="104"/>
      <c r="U34" s="104"/>
      <c r="V34" s="104"/>
      <c r="W34" s="104"/>
      <c r="X34" s="104"/>
      <c r="Y34" s="104"/>
      <c r="Z34" s="104"/>
      <c r="AA34" s="104"/>
      <c r="AB34" s="104"/>
      <c r="AC34" s="104"/>
      <c r="AD34" s="104"/>
      <c r="AE34" s="104"/>
      <c r="AF34" s="104"/>
      <c r="AG34" s="104"/>
      <c r="AH34" s="104"/>
      <c r="AI34" s="104"/>
      <c r="AJ34" s="104"/>
      <c r="AK34" s="104"/>
      <c r="AL34" s="104"/>
      <c r="AM34" s="104"/>
      <c r="AN34" s="104"/>
      <c r="AO34" s="104"/>
      <c r="AP34" s="104"/>
      <c r="AQ34" s="104"/>
      <c r="AR34" s="104"/>
      <c r="AS34" s="104"/>
      <c r="AT34" s="104"/>
      <c r="AU34" s="104"/>
      <c r="AV34" s="104"/>
      <c r="AW34" s="104"/>
      <c r="AX34" s="104"/>
      <c r="AY34" s="104"/>
      <c r="AZ34" s="104"/>
      <c r="BA34" s="104"/>
      <c r="BB34" s="104"/>
      <c r="BC34" s="104"/>
      <c r="BD34" s="104"/>
      <c r="BE34" s="104"/>
      <c r="BF34" s="104"/>
      <c r="BG34" s="104"/>
      <c r="BH34" s="104"/>
      <c r="BI34" s="104"/>
      <c r="BJ34" s="104"/>
      <c r="BK34" s="104"/>
      <c r="BL34" s="104"/>
      <c r="BM34" s="104"/>
      <c r="BN34" s="104"/>
      <c r="BO34" s="104"/>
      <c r="BP34" s="104"/>
      <c r="BQ34" s="104"/>
      <c r="BR34" s="104"/>
      <c r="BS34" s="104"/>
      <c r="BT34" s="104"/>
      <c r="BU34" s="104"/>
      <c r="BV34" s="104"/>
      <c r="BW34" s="104"/>
      <c r="BX34" s="104"/>
      <c r="BY34" s="104"/>
      <c r="BZ34" s="104"/>
      <c r="CA34" s="104"/>
      <c r="CB34" s="104"/>
      <c r="CC34" s="104"/>
      <c r="CD34" s="104"/>
      <c r="CE34" s="104"/>
      <c r="CF34" s="104"/>
      <c r="CG34" s="104"/>
      <c r="CH34" s="104"/>
      <c r="CI34" s="104"/>
      <c r="CJ34" s="104"/>
      <c r="CK34" s="104"/>
      <c r="CL34" s="104"/>
      <c r="CM34" s="104"/>
      <c r="CN34" s="104"/>
      <c r="CO34" s="104"/>
      <c r="CP34" s="104"/>
      <c r="CQ34" s="104"/>
      <c r="CR34" s="104"/>
      <c r="CS34" s="104"/>
      <c r="CT34" s="104"/>
      <c r="CU34" s="104"/>
      <c r="CV34" s="104"/>
      <c r="CW34" s="104"/>
      <c r="CX34" s="104"/>
      <c r="CY34" s="104"/>
      <c r="CZ34" s="104"/>
      <c r="DA34" s="104"/>
      <c r="DB34" s="104"/>
      <c r="DC34" s="104"/>
      <c r="DD34" s="104"/>
      <c r="DE34" s="104"/>
      <c r="DF34" s="104"/>
      <c r="DG34" s="104"/>
      <c r="DH34" s="104"/>
      <c r="DI34" s="104"/>
      <c r="DJ34" s="104"/>
      <c r="DK34" s="104"/>
      <c r="DL34" s="104"/>
      <c r="DM34" s="104"/>
      <c r="DN34" s="104"/>
      <c r="DO34" s="104"/>
      <c r="DP34" s="104"/>
      <c r="DQ34" s="104"/>
      <c r="DR34" s="104"/>
      <c r="DS34" s="104"/>
      <c r="DT34" s="104"/>
      <c r="DU34" s="104"/>
      <c r="DV34" s="104"/>
      <c r="DW34" s="104"/>
      <c r="DX34" s="104"/>
      <c r="DY34" s="104"/>
      <c r="DZ34" s="104"/>
      <c r="EA34" s="104"/>
      <c r="EB34" s="104"/>
      <c r="EC34" s="104"/>
      <c r="ED34" s="104"/>
      <c r="EE34" s="104"/>
      <c r="EF34" s="104"/>
      <c r="EG34" s="104"/>
      <c r="EH34" s="104"/>
      <c r="EI34" s="104"/>
      <c r="EJ34" s="104"/>
      <c r="EK34" s="104"/>
      <c r="EL34" s="104"/>
      <c r="EM34" s="104"/>
      <c r="EN34" s="104"/>
      <c r="EO34" s="104"/>
      <c r="EP34" s="104"/>
      <c r="EQ34" s="104"/>
      <c r="ER34" s="104"/>
      <c r="ES34" s="104"/>
      <c r="ET34" s="104"/>
      <c r="EU34" s="104"/>
      <c r="EV34" s="104"/>
      <c r="EW34" s="104"/>
      <c r="EX34" s="104"/>
      <c r="EY34" s="104"/>
      <c r="EZ34" s="104"/>
      <c r="FA34" s="104"/>
      <c r="FB34" s="104"/>
      <c r="FC34" s="104"/>
      <c r="FD34" s="104"/>
      <c r="FE34" s="104"/>
      <c r="FF34" s="104"/>
      <c r="FG34" s="104"/>
      <c r="FH34" s="104"/>
      <c r="FI34" s="104"/>
      <c r="FJ34" s="104"/>
      <c r="FK34" s="104"/>
      <c r="FL34" s="104"/>
      <c r="FM34" s="104"/>
      <c r="FN34" s="104"/>
      <c r="FO34" s="104"/>
      <c r="FP34" s="104"/>
      <c r="FQ34" s="104"/>
      <c r="FR34" s="104"/>
      <c r="FS34" s="104"/>
      <c r="FT34" s="104"/>
      <c r="FU34" s="104"/>
      <c r="FV34" s="104"/>
      <c r="FW34" s="104"/>
      <c r="FX34" s="104"/>
      <c r="FY34" s="104"/>
      <c r="FZ34" s="104"/>
      <c r="GA34" s="104"/>
      <c r="GB34" s="104"/>
      <c r="GC34" s="104"/>
      <c r="GD34" s="104"/>
      <c r="GE34" s="104"/>
      <c r="GF34" s="104"/>
      <c r="GG34" s="104"/>
      <c r="GH34" s="104"/>
      <c r="GI34" s="104"/>
      <c r="GJ34" s="104"/>
      <c r="GK34" s="104"/>
      <c r="GL34" s="104"/>
      <c r="GM34" s="104"/>
      <c r="GN34" s="104"/>
      <c r="GO34" s="104"/>
      <c r="GP34" s="104"/>
      <c r="GQ34" s="104"/>
      <c r="GR34" s="104"/>
      <c r="GS34" s="104"/>
      <c r="GT34" s="104"/>
      <c r="GU34" s="104"/>
      <c r="GV34" s="104"/>
      <c r="GW34" s="104"/>
      <c r="GX34" s="104"/>
      <c r="GY34" s="104"/>
      <c r="GZ34" s="104"/>
      <c r="HA34" s="104"/>
      <c r="HB34" s="104"/>
      <c r="HC34" s="104"/>
      <c r="HD34" s="104"/>
      <c r="HE34" s="104"/>
      <c r="HF34" s="104"/>
      <c r="HG34" s="104"/>
      <c r="HH34" s="104"/>
      <c r="HI34" s="104"/>
      <c r="HJ34" s="104"/>
      <c r="HK34" s="104"/>
      <c r="HL34" s="104"/>
      <c r="HM34" s="104"/>
      <c r="HN34" s="104"/>
      <c r="HO34" s="104"/>
      <c r="HP34" s="104"/>
      <c r="HQ34" s="104"/>
      <c r="HR34" s="104"/>
    </row>
    <row r="35" s="104" customFormat="1" ht="24" customHeight="1" spans="1:2">
      <c r="A35" s="11" t="s">
        <v>1441</v>
      </c>
      <c r="B35" s="127"/>
    </row>
    <row r="36" s="104" customFormat="1" ht="24" customHeight="1" spans="1:2">
      <c r="A36" s="11" t="s">
        <v>1442</v>
      </c>
      <c r="B36" s="127"/>
    </row>
    <row r="37" s="104" customFormat="1" ht="24" customHeight="1" spans="1:2">
      <c r="A37" s="11" t="s">
        <v>1443</v>
      </c>
      <c r="B37" s="127"/>
    </row>
    <row r="38" s="104" customFormat="1" ht="24" customHeight="1" spans="1:2">
      <c r="A38" s="11" t="s">
        <v>1444</v>
      </c>
      <c r="B38" s="127"/>
    </row>
    <row r="39" s="104" customFormat="1" ht="24" customHeight="1" spans="1:2">
      <c r="A39" s="11" t="s">
        <v>1445</v>
      </c>
      <c r="B39" s="127"/>
    </row>
    <row r="40" s="104" customFormat="1" ht="24" customHeight="1" spans="1:2">
      <c r="A40" s="113" t="s">
        <v>1446</v>
      </c>
      <c r="B40" s="126">
        <f>SUM(B41:B44)</f>
        <v>0</v>
      </c>
    </row>
    <row r="41" s="104" customFormat="1" ht="24" customHeight="1" spans="1:2">
      <c r="A41" s="11" t="s">
        <v>1447</v>
      </c>
      <c r="B41" s="127"/>
    </row>
    <row r="42" s="104" customFormat="1" ht="24" customHeight="1" spans="1:2">
      <c r="A42" s="11" t="s">
        <v>1448</v>
      </c>
      <c r="B42" s="127"/>
    </row>
    <row r="43" s="104" customFormat="1" ht="24" customHeight="1" spans="1:2">
      <c r="A43" s="11" t="s">
        <v>1449</v>
      </c>
      <c r="B43" s="127"/>
    </row>
    <row r="44" s="104" customFormat="1" ht="24" customHeight="1" spans="1:2">
      <c r="A44" s="11" t="s">
        <v>1450</v>
      </c>
      <c r="B44" s="127"/>
    </row>
    <row r="45" s="104" customFormat="1" ht="24" customHeight="1" spans="1:2">
      <c r="A45" s="11"/>
      <c r="B45" s="127"/>
    </row>
    <row r="46" s="104" customFormat="1" ht="24" customHeight="1" spans="1:2">
      <c r="A46" s="129" t="s">
        <v>1451</v>
      </c>
      <c r="B46" s="126">
        <f>B40+B34+B27+B21+B16+B11+B5</f>
        <v>759.01</v>
      </c>
    </row>
    <row r="47" s="104" customFormat="1" ht="54" customHeight="1" spans="1:256">
      <c r="A47" s="120" t="s">
        <v>1452</v>
      </c>
      <c r="B47" s="120"/>
      <c r="HS47" s="105"/>
      <c r="HT47" s="105"/>
      <c r="HU47" s="105"/>
      <c r="HV47" s="105"/>
      <c r="HW47" s="105"/>
      <c r="HX47" s="105"/>
      <c r="HY47" s="105"/>
      <c r="HZ47" s="105"/>
      <c r="IA47" s="105"/>
      <c r="IB47" s="105"/>
      <c r="IC47" s="105"/>
      <c r="ID47" s="105"/>
      <c r="IE47" s="105"/>
      <c r="IF47" s="105"/>
      <c r="IG47" s="105"/>
      <c r="IH47" s="105"/>
      <c r="II47" s="105"/>
      <c r="IJ47" s="105"/>
      <c r="IK47" s="105"/>
      <c r="IL47" s="105"/>
      <c r="IM47" s="105"/>
      <c r="IN47" s="105"/>
      <c r="IO47" s="105"/>
      <c r="IP47" s="105"/>
      <c r="IQ47" s="105"/>
      <c r="IR47" s="105"/>
      <c r="IS47" s="105"/>
      <c r="IT47" s="105"/>
      <c r="IU47" s="105"/>
      <c r="IV47" s="105"/>
    </row>
    <row r="48" ht="24" customHeight="1"/>
    <row r="49" ht="24" customHeight="1"/>
    <row r="50" ht="24" customHeight="1"/>
    <row r="51" ht="24" customHeight="1"/>
    <row r="52" ht="24" customHeight="1" spans="8:8">
      <c r="H52" s="128"/>
    </row>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B2"/>
    <mergeCell ref="A47:B47"/>
  </mergeCells>
  <printOptions horizontalCentered="1"/>
  <pageMargins left="0.590277777777778" right="0.590277777777778" top="0.786805555555556" bottom="0.786805555555556" header="0.5" footer="0.5"/>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5"/>
  <sheetViews>
    <sheetView showGridLines="0" showZeros="0" view="pageBreakPreview" zoomScale="70" zoomScaleNormal="100" zoomScaleSheetLayoutView="70" workbookViewId="0">
      <selection activeCell="A2" sqref="A2:B2"/>
    </sheetView>
  </sheetViews>
  <sheetFormatPr defaultColWidth="9" defaultRowHeight="15" customHeight="1" outlineLevelCol="7"/>
  <cols>
    <col min="1" max="1" width="47.25" style="483" customWidth="1"/>
    <col min="2" max="2" width="39.5" style="483" customWidth="1"/>
    <col min="3" max="3" width="9" style="483"/>
    <col min="4" max="4" width="3.625" style="483" customWidth="1"/>
    <col min="5" max="16384" width="9" style="483"/>
  </cols>
  <sheetData>
    <row r="1" s="291" customFormat="1" ht="24" customHeight="1" spans="1:2">
      <c r="A1" s="296" t="s">
        <v>6</v>
      </c>
      <c r="B1" s="297"/>
    </row>
    <row r="2" s="479" customFormat="1" ht="42" customHeight="1" spans="1:2">
      <c r="A2" s="484" t="s">
        <v>5</v>
      </c>
      <c r="B2" s="484"/>
    </row>
    <row r="3" s="480" customFormat="1" ht="27" customHeight="1" spans="2:2">
      <c r="B3" s="485" t="s">
        <v>84</v>
      </c>
    </row>
    <row r="4" s="481" customFormat="1" ht="30" customHeight="1" spans="1:2">
      <c r="A4" s="249" t="s">
        <v>85</v>
      </c>
      <c r="B4" s="249" t="s">
        <v>86</v>
      </c>
    </row>
    <row r="5" s="329" customFormat="1" ht="24" customHeight="1" spans="1:2">
      <c r="A5" s="488" t="s">
        <v>87</v>
      </c>
      <c r="B5" s="341">
        <v>6740</v>
      </c>
    </row>
    <row r="6" s="329" customFormat="1" ht="24" customHeight="1" spans="1:2">
      <c r="A6" s="489" t="s">
        <v>88</v>
      </c>
      <c r="B6" s="490">
        <v>1935</v>
      </c>
    </row>
    <row r="7" s="329" customFormat="1" ht="24" customHeight="1" spans="1:2">
      <c r="A7" s="489" t="s">
        <v>89</v>
      </c>
      <c r="B7" s="490">
        <v>85</v>
      </c>
    </row>
    <row r="8" s="329" customFormat="1" ht="24" customHeight="1" spans="1:2">
      <c r="A8" s="489" t="s">
        <v>90</v>
      </c>
      <c r="B8" s="490"/>
    </row>
    <row r="9" s="329" customFormat="1" ht="24" customHeight="1" spans="1:8">
      <c r="A9" s="489" t="s">
        <v>91</v>
      </c>
      <c r="B9" s="490">
        <v>209</v>
      </c>
      <c r="H9" s="521"/>
    </row>
    <row r="10" s="329" customFormat="1" ht="24" customHeight="1" spans="1:2">
      <c r="A10" s="489" t="s">
        <v>92</v>
      </c>
      <c r="B10" s="490">
        <v>165</v>
      </c>
    </row>
    <row r="11" s="329" customFormat="1" ht="24" customHeight="1" spans="1:2">
      <c r="A11" s="489" t="s">
        <v>93</v>
      </c>
      <c r="B11" s="490">
        <v>159</v>
      </c>
    </row>
    <row r="12" s="329" customFormat="1" ht="24" customHeight="1" spans="1:2">
      <c r="A12" s="489" t="s">
        <v>94</v>
      </c>
      <c r="B12" s="490">
        <v>78</v>
      </c>
    </row>
    <row r="13" s="329" customFormat="1" ht="24" customHeight="1" spans="1:2">
      <c r="A13" s="489" t="s">
        <v>95</v>
      </c>
      <c r="B13" s="490">
        <v>69</v>
      </c>
    </row>
    <row r="14" s="329" customFormat="1" ht="24" customHeight="1" spans="1:2">
      <c r="A14" s="489" t="s">
        <v>96</v>
      </c>
      <c r="B14" s="490">
        <v>36</v>
      </c>
    </row>
    <row r="15" s="329" customFormat="1" ht="24" customHeight="1" spans="1:2">
      <c r="A15" s="489" t="s">
        <v>97</v>
      </c>
      <c r="B15" s="490">
        <v>45</v>
      </c>
    </row>
    <row r="16" s="329" customFormat="1" ht="24" customHeight="1" spans="1:2">
      <c r="A16" s="489" t="s">
        <v>98</v>
      </c>
      <c r="B16" s="490">
        <v>179</v>
      </c>
    </row>
    <row r="17" s="329" customFormat="1" ht="24" customHeight="1" spans="1:2">
      <c r="A17" s="489" t="s">
        <v>99</v>
      </c>
      <c r="B17" s="490">
        <v>3736</v>
      </c>
    </row>
    <row r="18" s="329" customFormat="1" ht="24" customHeight="1" spans="1:2">
      <c r="A18" s="489" t="s">
        <v>100</v>
      </c>
      <c r="B18" s="490">
        <v>31</v>
      </c>
    </row>
    <row r="19" s="329" customFormat="1" ht="24" customHeight="1" spans="1:2">
      <c r="A19" s="489" t="s">
        <v>101</v>
      </c>
      <c r="B19" s="490"/>
    </row>
    <row r="20" s="329" customFormat="1" ht="24" customHeight="1" spans="1:2">
      <c r="A20" s="489" t="s">
        <v>102</v>
      </c>
      <c r="B20" s="490">
        <v>13</v>
      </c>
    </row>
    <row r="21" s="329" customFormat="1" ht="24" customHeight="1" spans="1:2">
      <c r="A21" s="489" t="s">
        <v>103</v>
      </c>
      <c r="B21" s="490"/>
    </row>
    <row r="22" s="329" customFormat="1" ht="24" customHeight="1" spans="1:2">
      <c r="A22" s="488" t="s">
        <v>104</v>
      </c>
      <c r="B22" s="341">
        <v>2260</v>
      </c>
    </row>
    <row r="23" s="329" customFormat="1" ht="24" customHeight="1" spans="1:2">
      <c r="A23" s="489" t="s">
        <v>105</v>
      </c>
      <c r="B23" s="490">
        <v>449</v>
      </c>
    </row>
    <row r="24" s="329" customFormat="1" ht="24" customHeight="1" spans="1:2">
      <c r="A24" s="489" t="s">
        <v>106</v>
      </c>
      <c r="B24" s="490">
        <v>594</v>
      </c>
    </row>
    <row r="25" s="329" customFormat="1" ht="24" customHeight="1" spans="1:2">
      <c r="A25" s="489" t="s">
        <v>107</v>
      </c>
      <c r="B25" s="490">
        <v>148</v>
      </c>
    </row>
    <row r="26" s="329" customFormat="1" ht="24" customHeight="1" spans="1:2">
      <c r="A26" s="489" t="s">
        <v>108</v>
      </c>
      <c r="B26" s="490"/>
    </row>
    <row r="27" s="329" customFormat="1" ht="24" customHeight="1" spans="1:2">
      <c r="A27" s="489" t="s">
        <v>109</v>
      </c>
      <c r="B27" s="490">
        <v>1069</v>
      </c>
    </row>
    <row r="28" s="329" customFormat="1" ht="24" customHeight="1" spans="1:2">
      <c r="A28" s="489" t="s">
        <v>110</v>
      </c>
      <c r="B28" s="490"/>
    </row>
    <row r="29" s="329" customFormat="1" ht="24" customHeight="1" spans="1:2">
      <c r="A29" s="489" t="s">
        <v>111</v>
      </c>
      <c r="B29" s="490"/>
    </row>
    <row r="30" s="329" customFormat="1" ht="24" customHeight="1" spans="1:2">
      <c r="A30" s="489" t="s">
        <v>112</v>
      </c>
      <c r="B30" s="490"/>
    </row>
    <row r="31" s="329" customFormat="1" ht="24" customHeight="1" spans="1:2">
      <c r="A31" s="491"/>
      <c r="B31" s="342"/>
    </row>
    <row r="32" s="481" customFormat="1" ht="24" customHeight="1" spans="1:2">
      <c r="A32" s="249" t="s">
        <v>113</v>
      </c>
      <c r="B32" s="341">
        <v>9000</v>
      </c>
    </row>
    <row r="33" s="520" customFormat="1" ht="24" customHeight="1" spans="1:2">
      <c r="A33" s="522"/>
      <c r="B33" s="522"/>
    </row>
    <row r="34" ht="24" customHeight="1" spans="2:2">
      <c r="B34" s="483">
        <f>B22-SUM(B23:B30)</f>
        <v>0</v>
      </c>
    </row>
    <row r="35" ht="24" customHeight="1" spans="2:2">
      <c r="B35" s="494"/>
    </row>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sheetProtection formatCells="0" formatColumns="0" formatRows="0" insertRows="0" insertColumns="0" insertHyperlinks="0" deleteColumns="0" deleteRows="0" sort="0" autoFilter="0" pivotTables="0"/>
  <mergeCells count="2">
    <mergeCell ref="A2:B2"/>
    <mergeCell ref="A33:B33"/>
  </mergeCells>
  <printOptions horizontalCentered="1"/>
  <pageMargins left="0.590277777777778" right="0.590277777777778" top="0.786805555555556" bottom="0.786805555555556" header="0.5" footer="0.5"/>
  <pageSetup paperSize="9" scale="97"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showZeros="0" view="pageBreakPreview" zoomScaleNormal="115" zoomScaleSheetLayoutView="100" workbookViewId="0">
      <selection activeCell="A2" sqref="A2:B2"/>
    </sheetView>
  </sheetViews>
  <sheetFormatPr defaultColWidth="8.875" defaultRowHeight="15.6"/>
  <cols>
    <col min="1" max="1" width="56" style="104" customWidth="1"/>
    <col min="2" max="2" width="23.375" style="104" customWidth="1"/>
    <col min="3" max="232" width="8.875" style="104"/>
    <col min="233" max="16384" width="8.875" style="105"/>
  </cols>
  <sheetData>
    <row r="1" s="100" customFormat="1" ht="24" customHeight="1" spans="1:2">
      <c r="A1" s="106" t="s">
        <v>54</v>
      </c>
      <c r="B1" s="107"/>
    </row>
    <row r="2" s="133" customFormat="1" ht="42" customHeight="1" spans="1:228">
      <c r="A2" s="134" t="s">
        <v>53</v>
      </c>
      <c r="B2" s="134"/>
      <c r="HS2" s="101"/>
      <c r="HT2" s="101"/>
    </row>
    <row r="3" s="109" customFormat="1" ht="27" customHeight="1" spans="2:234">
      <c r="B3" s="102" t="s">
        <v>84</v>
      </c>
      <c r="HY3" s="102"/>
      <c r="HZ3" s="102"/>
    </row>
    <row r="4" s="130" customFormat="1" ht="30" customHeight="1" spans="1:234">
      <c r="A4" s="135" t="s">
        <v>1345</v>
      </c>
      <c r="B4" s="136" t="s">
        <v>86</v>
      </c>
      <c r="HY4" s="122"/>
      <c r="HZ4" s="122"/>
    </row>
    <row r="5" s="104" customFormat="1" ht="24" customHeight="1" spans="1:2">
      <c r="A5" s="125" t="s">
        <v>1453</v>
      </c>
      <c r="B5" s="126">
        <f>SUM(B6:B9)</f>
        <v>0</v>
      </c>
    </row>
    <row r="6" s="104" customFormat="1" ht="24" customHeight="1" spans="1:2">
      <c r="A6" s="11" t="s">
        <v>1454</v>
      </c>
      <c r="B6" s="127"/>
    </row>
    <row r="7" s="104" customFormat="1" ht="24" customHeight="1" spans="1:2">
      <c r="A7" s="11" t="s">
        <v>1455</v>
      </c>
      <c r="B7" s="127"/>
    </row>
    <row r="8" s="104" customFormat="1" ht="24" customHeight="1" spans="1:2">
      <c r="A8" s="11" t="s">
        <v>1456</v>
      </c>
      <c r="B8" s="127"/>
    </row>
    <row r="9" s="104" customFormat="1" ht="24" customHeight="1" spans="1:2">
      <c r="A9" s="11" t="s">
        <v>1457</v>
      </c>
      <c r="B9" s="127"/>
    </row>
    <row r="10" s="104" customFormat="1" ht="24" customHeight="1" spans="1:2">
      <c r="A10" s="125" t="s">
        <v>1458</v>
      </c>
      <c r="B10" s="126">
        <f>SUM(B11:B18)</f>
        <v>0</v>
      </c>
    </row>
    <row r="11" s="104" customFormat="1" ht="24" customHeight="1" spans="1:2">
      <c r="A11" s="11" t="s">
        <v>1459</v>
      </c>
      <c r="B11" s="127"/>
    </row>
    <row r="12" s="104" customFormat="1" ht="24" customHeight="1" spans="1:2">
      <c r="A12" s="11" t="s">
        <v>1460</v>
      </c>
      <c r="B12" s="127"/>
    </row>
    <row r="13" s="104" customFormat="1" ht="24" customHeight="1" spans="1:2">
      <c r="A13" s="11" t="s">
        <v>1456</v>
      </c>
      <c r="B13" s="127"/>
    </row>
    <row r="14" s="104" customFormat="1" ht="24" customHeight="1" spans="1:2">
      <c r="A14" s="11" t="s">
        <v>1461</v>
      </c>
      <c r="B14" s="127"/>
    </row>
    <row r="15" s="104" customFormat="1" ht="24" customHeight="1" spans="1:2">
      <c r="A15" s="11" t="s">
        <v>1462</v>
      </c>
      <c r="B15" s="127"/>
    </row>
    <row r="16" s="104" customFormat="1" ht="24" customHeight="1" spans="1:2">
      <c r="A16" s="11" t="s">
        <v>1463</v>
      </c>
      <c r="B16" s="127"/>
    </row>
    <row r="17" ht="24" customHeight="1" spans="1:2">
      <c r="A17" s="11" t="s">
        <v>1464</v>
      </c>
      <c r="B17" s="127"/>
    </row>
    <row r="18" ht="24" customHeight="1" spans="1:2">
      <c r="A18" s="11" t="s">
        <v>1465</v>
      </c>
      <c r="B18" s="127"/>
    </row>
    <row r="19" ht="24" customHeight="1" spans="1:2">
      <c r="A19" s="125" t="s">
        <v>1466</v>
      </c>
      <c r="B19" s="126">
        <f>SUM(B20:B22)</f>
        <v>0</v>
      </c>
    </row>
    <row r="20" ht="24" customHeight="1" spans="1:2">
      <c r="A20" s="11" t="s">
        <v>1467</v>
      </c>
      <c r="B20" s="127"/>
    </row>
    <row r="21" ht="24" customHeight="1" spans="1:2">
      <c r="A21" s="11" t="s">
        <v>1468</v>
      </c>
      <c r="B21" s="127"/>
    </row>
    <row r="22" ht="24" customHeight="1" spans="1:2">
      <c r="A22" s="11" t="s">
        <v>1469</v>
      </c>
      <c r="B22" s="127"/>
    </row>
    <row r="23" ht="24" customHeight="1" spans="1:2">
      <c r="A23" s="125" t="s">
        <v>1470</v>
      </c>
      <c r="B23" s="126">
        <f>SUM(B24:B28)</f>
        <v>0</v>
      </c>
    </row>
    <row r="24" ht="24" customHeight="1" spans="1:2">
      <c r="A24" s="11" t="s">
        <v>1471</v>
      </c>
      <c r="B24" s="127"/>
    </row>
    <row r="25" ht="24" customHeight="1" spans="1:2">
      <c r="A25" s="11" t="s">
        <v>1472</v>
      </c>
      <c r="B25" s="127"/>
    </row>
    <row r="26" ht="24" customHeight="1" spans="1:2">
      <c r="A26" s="11" t="s">
        <v>1473</v>
      </c>
      <c r="B26" s="127"/>
    </row>
    <row r="27" ht="24" customHeight="1" spans="1:2">
      <c r="A27" s="11" t="s">
        <v>1474</v>
      </c>
      <c r="B27" s="127"/>
    </row>
    <row r="28" ht="24" customHeight="1" spans="1:2">
      <c r="A28" s="11" t="s">
        <v>1475</v>
      </c>
      <c r="B28" s="127"/>
    </row>
    <row r="29" ht="24" customHeight="1" spans="1:2">
      <c r="A29" s="113" t="s">
        <v>1476</v>
      </c>
      <c r="B29" s="126">
        <f>SUM(B30:B33)</f>
        <v>504.97</v>
      </c>
    </row>
    <row r="30" ht="24" customHeight="1" spans="1:2">
      <c r="A30" s="11" t="s">
        <v>1477</v>
      </c>
      <c r="B30" s="127">
        <v>470.18</v>
      </c>
    </row>
    <row r="31" ht="24" customHeight="1" spans="1:2">
      <c r="A31" s="11" t="s">
        <v>1478</v>
      </c>
      <c r="B31" s="127">
        <v>34.79</v>
      </c>
    </row>
    <row r="32" ht="24" customHeight="1" spans="1:2">
      <c r="A32" s="11" t="s">
        <v>1479</v>
      </c>
      <c r="B32" s="127"/>
    </row>
    <row r="33" s="104" customFormat="1" ht="24" customHeight="1" spans="1:2">
      <c r="A33" s="11" t="s">
        <v>1480</v>
      </c>
      <c r="B33" s="127"/>
    </row>
    <row r="34" s="104" customFormat="1" ht="24" customHeight="1" spans="1:2">
      <c r="A34" s="113" t="s">
        <v>1481</v>
      </c>
      <c r="B34" s="126">
        <f>SUM(B35:B37)</f>
        <v>0</v>
      </c>
    </row>
    <row r="35" s="104" customFormat="1" ht="24" customHeight="1" spans="1:2">
      <c r="A35" s="11" t="s">
        <v>1482</v>
      </c>
      <c r="B35" s="127"/>
    </row>
    <row r="36" s="104" customFormat="1" ht="24" customHeight="1" spans="1:2">
      <c r="A36" s="11" t="s">
        <v>1479</v>
      </c>
      <c r="B36" s="127"/>
    </row>
    <row r="37" s="104" customFormat="1" ht="24" customHeight="1" spans="1:2">
      <c r="A37" s="11" t="s">
        <v>1483</v>
      </c>
      <c r="B37" s="127"/>
    </row>
    <row r="38" s="104" customFormat="1" ht="24" customHeight="1" spans="1:2">
      <c r="A38" s="113" t="s">
        <v>1484</v>
      </c>
      <c r="B38" s="126">
        <f>SUM(B39:B41)</f>
        <v>0</v>
      </c>
    </row>
    <row r="39" s="104" customFormat="1" ht="24" customHeight="1" spans="1:2">
      <c r="A39" s="11" t="s">
        <v>1485</v>
      </c>
      <c r="B39" s="127"/>
    </row>
    <row r="40" s="104" customFormat="1" ht="24" customHeight="1" spans="1:2">
      <c r="A40" s="11" t="s">
        <v>1486</v>
      </c>
      <c r="B40" s="127"/>
    </row>
    <row r="41" s="104" customFormat="1" ht="24" customHeight="1" spans="1:2">
      <c r="A41" s="11" t="s">
        <v>1487</v>
      </c>
      <c r="B41" s="127"/>
    </row>
    <row r="42" s="104" customFormat="1" ht="24" customHeight="1" spans="1:2">
      <c r="A42" s="11"/>
      <c r="B42" s="127"/>
    </row>
    <row r="43" s="104" customFormat="1" ht="24" customHeight="1" spans="1:2">
      <c r="A43" s="129" t="s">
        <v>1488</v>
      </c>
      <c r="B43" s="126">
        <f>B38+B34+B29+B23+B19+B10+B5</f>
        <v>504.97</v>
      </c>
    </row>
    <row r="44" s="104" customFormat="1" ht="71.1" customHeight="1" spans="1:256">
      <c r="A44" s="120" t="s">
        <v>1489</v>
      </c>
      <c r="B44" s="120"/>
      <c r="HS44" s="105"/>
      <c r="HT44" s="105"/>
      <c r="HU44" s="105"/>
      <c r="HV44" s="105"/>
      <c r="HW44" s="105"/>
      <c r="HX44" s="105"/>
      <c r="HY44" s="105"/>
      <c r="HZ44" s="105"/>
      <c r="IA44" s="105"/>
      <c r="IB44" s="105"/>
      <c r="IC44" s="105"/>
      <c r="ID44" s="105"/>
      <c r="IE44" s="105"/>
      <c r="IF44" s="105"/>
      <c r="IG44" s="105"/>
      <c r="IH44" s="105"/>
      <c r="II44" s="105"/>
      <c r="IJ44" s="105"/>
      <c r="IK44" s="105"/>
      <c r="IL44" s="105"/>
      <c r="IM44" s="105"/>
      <c r="IN44" s="105"/>
      <c r="IO44" s="105"/>
      <c r="IP44" s="105"/>
      <c r="IQ44" s="105"/>
      <c r="IR44" s="105"/>
      <c r="IS44" s="105"/>
      <c r="IT44" s="105"/>
      <c r="IU44" s="105"/>
      <c r="IV44" s="105"/>
    </row>
    <row r="45" ht="24" customHeight="1" spans="8:8">
      <c r="H45" s="128"/>
    </row>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B2"/>
    <mergeCell ref="A44:B44"/>
  </mergeCells>
  <printOptions horizontalCentered="1"/>
  <pageMargins left="0.590277777777778" right="0.590277777777778" top="0.786805555555556" bottom="0.786805555555556" header="0.5" footer="0.5"/>
  <pageSetup paperSize="9" fitToHeight="0"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view="pageBreakPreview" zoomScale="115" zoomScaleNormal="100" zoomScaleSheetLayoutView="115" workbookViewId="0">
      <selection activeCell="A2" sqref="A2:D2"/>
    </sheetView>
  </sheetViews>
  <sheetFormatPr defaultColWidth="9" defaultRowHeight="14.4"/>
  <cols>
    <col min="1" max="1" width="32.625" style="36" customWidth="1"/>
    <col min="2" max="2" width="11.625" style="36" customWidth="1"/>
    <col min="3" max="3" width="32.625" style="36" customWidth="1"/>
    <col min="4" max="4" width="11.625" style="36" customWidth="1"/>
    <col min="5" max="16384" width="9" style="36"/>
  </cols>
  <sheetData>
    <row r="1" s="100" customFormat="1" ht="24" customHeight="1" spans="1:2">
      <c r="A1" s="106" t="s">
        <v>56</v>
      </c>
      <c r="B1" s="107"/>
    </row>
    <row r="2" s="57" customFormat="1" ht="42" customHeight="1" spans="1:4">
      <c r="A2" s="132" t="s">
        <v>55</v>
      </c>
      <c r="B2" s="132"/>
      <c r="C2" s="132"/>
      <c r="D2" s="132"/>
    </row>
    <row r="3" s="58" customFormat="1" ht="27" customHeight="1" spans="1:4">
      <c r="A3" s="102"/>
      <c r="B3" s="102"/>
      <c r="C3" s="102"/>
      <c r="D3" s="109" t="s">
        <v>84</v>
      </c>
    </row>
    <row r="4" ht="30" customHeight="1" spans="1:4">
      <c r="A4" s="110" t="s">
        <v>146</v>
      </c>
      <c r="B4" s="111" t="s">
        <v>86</v>
      </c>
      <c r="C4" s="112" t="s">
        <v>147</v>
      </c>
      <c r="D4" s="112" t="s">
        <v>86</v>
      </c>
    </row>
    <row r="5" ht="24" customHeight="1" spans="1:4">
      <c r="A5" s="113" t="s">
        <v>1490</v>
      </c>
      <c r="B5" s="113">
        <v>759.01</v>
      </c>
      <c r="C5" s="113" t="s">
        <v>1491</v>
      </c>
      <c r="D5" s="113">
        <v>504.97</v>
      </c>
    </row>
    <row r="6" s="59" customFormat="1" ht="24" customHeight="1" spans="1:4">
      <c r="A6" s="113" t="s">
        <v>150</v>
      </c>
      <c r="B6" s="113">
        <f>B7+B15+B21+B29</f>
        <v>1951.37</v>
      </c>
      <c r="C6" s="113" t="s">
        <v>151</v>
      </c>
      <c r="D6" s="113"/>
    </row>
    <row r="7" ht="24" customHeight="1" spans="1:4">
      <c r="A7" s="114" t="s">
        <v>158</v>
      </c>
      <c r="B7" s="46">
        <f>SUM(B8:B14)</f>
        <v>1951.37</v>
      </c>
      <c r="C7" s="114" t="s">
        <v>1492</v>
      </c>
      <c r="D7" s="46"/>
    </row>
    <row r="8" s="59" customFormat="1" ht="24" customHeight="1" spans="1:4">
      <c r="A8" s="115" t="s">
        <v>1493</v>
      </c>
      <c r="B8" s="46"/>
      <c r="C8" s="116" t="s">
        <v>1493</v>
      </c>
      <c r="D8" s="46"/>
    </row>
    <row r="9" ht="24" customHeight="1" spans="1:4">
      <c r="A9" s="115" t="s">
        <v>1494</v>
      </c>
      <c r="B9" s="46"/>
      <c r="C9" s="116" t="s">
        <v>1494</v>
      </c>
      <c r="D9" s="46"/>
    </row>
    <row r="10" s="59" customFormat="1" ht="24" customHeight="1" spans="1:4">
      <c r="A10" s="115" t="s">
        <v>1495</v>
      </c>
      <c r="B10" s="46"/>
      <c r="C10" s="116" t="s">
        <v>1495</v>
      </c>
      <c r="D10" s="46"/>
    </row>
    <row r="11" ht="24" customHeight="1" spans="1:4">
      <c r="A11" s="116" t="s">
        <v>1496</v>
      </c>
      <c r="B11" s="46"/>
      <c r="C11" s="116" t="s">
        <v>1497</v>
      </c>
      <c r="D11" s="46"/>
    </row>
    <row r="12" s="59" customFormat="1" ht="24" customHeight="1" spans="1:4">
      <c r="A12" s="116" t="s">
        <v>1497</v>
      </c>
      <c r="B12" s="46">
        <v>1951.37</v>
      </c>
      <c r="C12" s="116" t="s">
        <v>1498</v>
      </c>
      <c r="D12" s="46"/>
    </row>
    <row r="13" ht="24" customHeight="1" spans="1:4">
      <c r="A13" s="116" t="s">
        <v>1498</v>
      </c>
      <c r="B13" s="46"/>
      <c r="C13" s="114" t="s">
        <v>1499</v>
      </c>
      <c r="D13" s="46"/>
    </row>
    <row r="14" s="59" customFormat="1" ht="24" customHeight="1" spans="1:4">
      <c r="A14" s="116" t="s">
        <v>1500</v>
      </c>
      <c r="B14" s="46"/>
      <c r="C14" s="115" t="s">
        <v>1493</v>
      </c>
      <c r="D14" s="46"/>
    </row>
    <row r="15" ht="24" customHeight="1" spans="1:4">
      <c r="A15" s="114" t="s">
        <v>1501</v>
      </c>
      <c r="B15" s="46"/>
      <c r="C15" s="115" t="s">
        <v>1494</v>
      </c>
      <c r="D15" s="46"/>
    </row>
    <row r="16" s="59" customFormat="1" ht="24" customHeight="1" spans="1:4">
      <c r="A16" s="116" t="s">
        <v>1493</v>
      </c>
      <c r="B16" s="46"/>
      <c r="C16" s="115" t="s">
        <v>1495</v>
      </c>
      <c r="D16" s="46"/>
    </row>
    <row r="17" ht="24" customHeight="1" spans="1:4">
      <c r="A17" s="116" t="s">
        <v>1494</v>
      </c>
      <c r="B17" s="46"/>
      <c r="C17" s="116" t="s">
        <v>1496</v>
      </c>
      <c r="D17" s="46"/>
    </row>
    <row r="18" s="59" customFormat="1" ht="24" customHeight="1" spans="1:4">
      <c r="A18" s="116" t="s">
        <v>1495</v>
      </c>
      <c r="B18" s="46"/>
      <c r="C18" s="116" t="s">
        <v>1497</v>
      </c>
      <c r="D18" s="46"/>
    </row>
    <row r="19" ht="24" customHeight="1" spans="1:4">
      <c r="A19" s="116" t="s">
        <v>1497</v>
      </c>
      <c r="B19" s="46"/>
      <c r="C19" s="116" t="s">
        <v>1498</v>
      </c>
      <c r="D19" s="46"/>
    </row>
    <row r="20" ht="24" customHeight="1" spans="1:4">
      <c r="A20" s="116" t="s">
        <v>1498</v>
      </c>
      <c r="B20" s="46"/>
      <c r="C20" s="116" t="s">
        <v>1500</v>
      </c>
      <c r="D20" s="46"/>
    </row>
    <row r="21" s="59" customFormat="1" ht="24" customHeight="1" spans="1:4">
      <c r="A21" s="114" t="s">
        <v>1502</v>
      </c>
      <c r="B21" s="46">
        <f>SUM(B22:B28)</f>
        <v>0</v>
      </c>
      <c r="C21" s="114" t="s">
        <v>1503</v>
      </c>
      <c r="D21" s="46"/>
    </row>
    <row r="22" s="59" customFormat="1" ht="24" customHeight="1" spans="1:4">
      <c r="A22" s="115" t="s">
        <v>1493</v>
      </c>
      <c r="B22" s="46"/>
      <c r="C22" s="115" t="s">
        <v>1493</v>
      </c>
      <c r="D22" s="46"/>
    </row>
    <row r="23" s="59" customFormat="1" ht="24" customHeight="1" spans="1:4">
      <c r="A23" s="115" t="s">
        <v>1494</v>
      </c>
      <c r="B23" s="46"/>
      <c r="C23" s="115" t="s">
        <v>1494</v>
      </c>
      <c r="D23" s="46"/>
    </row>
    <row r="24" s="59" customFormat="1" ht="24" customHeight="1" spans="1:4">
      <c r="A24" s="115" t="s">
        <v>1495</v>
      </c>
      <c r="B24" s="46"/>
      <c r="C24" s="115" t="s">
        <v>1495</v>
      </c>
      <c r="D24" s="46"/>
    </row>
    <row r="25" s="59" customFormat="1" ht="24" customHeight="1" spans="1:4">
      <c r="A25" s="116" t="s">
        <v>1496</v>
      </c>
      <c r="B25" s="46"/>
      <c r="C25" s="116" t="s">
        <v>1496</v>
      </c>
      <c r="D25" s="46"/>
    </row>
    <row r="26" s="59" customFormat="1" ht="24" customHeight="1" spans="1:4">
      <c r="A26" s="116" t="s">
        <v>1497</v>
      </c>
      <c r="B26" s="46"/>
      <c r="C26" s="116" t="s">
        <v>1497</v>
      </c>
      <c r="D26" s="46"/>
    </row>
    <row r="27" s="59" customFormat="1" ht="24" customHeight="1" spans="1:4">
      <c r="A27" s="116" t="s">
        <v>1498</v>
      </c>
      <c r="B27" s="46"/>
      <c r="C27" s="116" t="s">
        <v>1498</v>
      </c>
      <c r="D27" s="46"/>
    </row>
    <row r="28" s="59" customFormat="1" ht="24" customHeight="1" spans="1:4">
      <c r="A28" s="116" t="s">
        <v>1500</v>
      </c>
      <c r="B28" s="46"/>
      <c r="C28" s="116" t="s">
        <v>1500</v>
      </c>
      <c r="D28" s="46"/>
    </row>
    <row r="29" s="59" customFormat="1" ht="24" customHeight="1" spans="1:4">
      <c r="A29" s="117" t="s">
        <v>1504</v>
      </c>
      <c r="B29" s="46">
        <f>SUM(B30:B36)</f>
        <v>0</v>
      </c>
      <c r="C29" s="114"/>
      <c r="D29" s="46"/>
    </row>
    <row r="30" s="59" customFormat="1" ht="24" customHeight="1" spans="1:4">
      <c r="A30" s="115" t="s">
        <v>1493</v>
      </c>
      <c r="B30" s="46"/>
      <c r="C30" s="115"/>
      <c r="D30" s="46"/>
    </row>
    <row r="31" s="59" customFormat="1" ht="24" customHeight="1" spans="1:4">
      <c r="A31" s="115" t="s">
        <v>1494</v>
      </c>
      <c r="B31" s="46"/>
      <c r="C31" s="115"/>
      <c r="D31" s="46"/>
    </row>
    <row r="32" s="59" customFormat="1" ht="24" customHeight="1" spans="1:4">
      <c r="A32" s="115" t="s">
        <v>1495</v>
      </c>
      <c r="B32" s="46"/>
      <c r="C32" s="115"/>
      <c r="D32" s="46"/>
    </row>
    <row r="33" s="59" customFormat="1" ht="24" customHeight="1" spans="1:4">
      <c r="A33" s="116" t="s">
        <v>1496</v>
      </c>
      <c r="B33" s="46"/>
      <c r="C33" s="115"/>
      <c r="D33" s="46"/>
    </row>
    <row r="34" s="59" customFormat="1" ht="24" customHeight="1" spans="1:4">
      <c r="A34" s="116" t="s">
        <v>1497</v>
      </c>
      <c r="B34" s="46"/>
      <c r="C34" s="115"/>
      <c r="D34" s="46"/>
    </row>
    <row r="35" s="59" customFormat="1" ht="24" customHeight="1" spans="1:4">
      <c r="A35" s="116" t="s">
        <v>1498</v>
      </c>
      <c r="B35" s="46"/>
      <c r="C35" s="115"/>
      <c r="D35" s="46"/>
    </row>
    <row r="36" s="59" customFormat="1" ht="24" customHeight="1" spans="1:4">
      <c r="A36" s="116" t="s">
        <v>1500</v>
      </c>
      <c r="B36" s="46"/>
      <c r="C36" s="115"/>
      <c r="D36" s="46"/>
    </row>
    <row r="37" s="59" customFormat="1" ht="24" customHeight="1" spans="1:4">
      <c r="A37" s="115"/>
      <c r="B37" s="46"/>
      <c r="C37" s="115"/>
      <c r="D37" s="46"/>
    </row>
    <row r="38" ht="24" customHeight="1" spans="1:4">
      <c r="A38" s="118" t="s">
        <v>193</v>
      </c>
      <c r="B38" s="113">
        <f>B5+B6</f>
        <v>2710.38</v>
      </c>
      <c r="C38" s="119" t="s">
        <v>194</v>
      </c>
      <c r="D38" s="113">
        <f>D5+D6</f>
        <v>504.97</v>
      </c>
    </row>
    <row r="39" ht="24" customHeight="1" spans="1:4">
      <c r="A39" s="46"/>
      <c r="B39" s="46"/>
      <c r="C39" s="113" t="s">
        <v>1505</v>
      </c>
      <c r="D39" s="113">
        <f>SUM(D40:D46)</f>
        <v>2205.41</v>
      </c>
    </row>
    <row r="40" ht="24" customHeight="1" spans="1:4">
      <c r="A40" s="46"/>
      <c r="B40" s="46"/>
      <c r="C40" s="114" t="s">
        <v>1493</v>
      </c>
      <c r="D40" s="46"/>
    </row>
    <row r="41" ht="24" customHeight="1" spans="1:4">
      <c r="A41" s="46"/>
      <c r="B41" s="46"/>
      <c r="C41" s="114" t="s">
        <v>1494</v>
      </c>
      <c r="D41" s="46"/>
    </row>
    <row r="42" ht="24" customHeight="1" spans="1:4">
      <c r="A42" s="46"/>
      <c r="B42" s="46"/>
      <c r="C42" s="114" t="s">
        <v>1495</v>
      </c>
      <c r="D42" s="46"/>
    </row>
    <row r="43" ht="24" customHeight="1" spans="1:4">
      <c r="A43" s="46"/>
      <c r="B43" s="46"/>
      <c r="C43" s="114" t="s">
        <v>1496</v>
      </c>
      <c r="D43" s="46"/>
    </row>
    <row r="44" ht="24" customHeight="1" spans="1:4">
      <c r="A44" s="46"/>
      <c r="B44" s="46"/>
      <c r="C44" s="114" t="s">
        <v>1497</v>
      </c>
      <c r="D44" s="46">
        <v>2205.41</v>
      </c>
    </row>
    <row r="45" ht="24" customHeight="1" spans="1:4">
      <c r="A45" s="46"/>
      <c r="B45" s="46"/>
      <c r="C45" s="114" t="s">
        <v>1498</v>
      </c>
      <c r="D45" s="46"/>
    </row>
    <row r="46" ht="24" customHeight="1" spans="1:4">
      <c r="A46" s="46"/>
      <c r="B46" s="46"/>
      <c r="C46" s="114" t="s">
        <v>1500</v>
      </c>
      <c r="D46" s="46"/>
    </row>
    <row r="47" s="104" customFormat="1" ht="50.1" customHeight="1" spans="1:256">
      <c r="A47" s="120" t="s">
        <v>1506</v>
      </c>
      <c r="B47" s="120"/>
      <c r="C47" s="120"/>
      <c r="D47" s="120"/>
      <c r="HS47" s="105"/>
      <c r="HT47" s="105"/>
      <c r="HU47" s="105"/>
      <c r="HV47" s="105"/>
      <c r="HW47" s="105"/>
      <c r="HX47" s="105"/>
      <c r="HY47" s="105"/>
      <c r="HZ47" s="105"/>
      <c r="IA47" s="105"/>
      <c r="IB47" s="105"/>
      <c r="IC47" s="105"/>
      <c r="ID47" s="105"/>
      <c r="IE47" s="105"/>
      <c r="IF47" s="105"/>
      <c r="IG47" s="105"/>
      <c r="IH47" s="105"/>
      <c r="II47" s="105"/>
      <c r="IJ47" s="105"/>
      <c r="IK47" s="105"/>
      <c r="IL47" s="105"/>
      <c r="IM47" s="105"/>
      <c r="IN47" s="105"/>
      <c r="IO47" s="105"/>
      <c r="IP47" s="105"/>
      <c r="IQ47" s="105"/>
      <c r="IR47" s="105"/>
      <c r="IS47" s="105"/>
      <c r="IT47" s="105"/>
      <c r="IU47" s="105"/>
      <c r="IV47" s="105"/>
    </row>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D2"/>
    <mergeCell ref="A47:D47"/>
  </mergeCells>
  <printOptions horizontalCentered="1"/>
  <pageMargins left="0.590277777777778" right="0.590277777777778" top="0.786805555555556" bottom="0.786805555555556" header="0.5" footer="0.5"/>
  <pageSetup paperSize="9" scale="95" fitToHeight="0" orientation="portrait"/>
  <headerFooter/>
  <colBreaks count="1" manualBreakCount="1">
    <brk id="4" max="0" man="1"/>
  </colBreak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showZeros="0" view="pageBreakPreview" zoomScale="85" zoomScaleNormal="100" zoomScaleSheetLayoutView="85" workbookViewId="0">
      <selection activeCell="A2" sqref="A2:B2"/>
    </sheetView>
  </sheetViews>
  <sheetFormatPr defaultColWidth="8.875" defaultRowHeight="15.6"/>
  <cols>
    <col min="1" max="1" width="60.875" style="105" customWidth="1"/>
    <col min="2" max="2" width="22.875" style="105" customWidth="1"/>
    <col min="3" max="16384" width="8.875" style="105"/>
  </cols>
  <sheetData>
    <row r="1" s="100" customFormat="1" ht="24" customHeight="1" spans="1:2">
      <c r="A1" s="106" t="s">
        <v>57</v>
      </c>
      <c r="B1" s="107"/>
    </row>
    <row r="2" s="101" customFormat="1" ht="42" customHeight="1" spans="1:2">
      <c r="A2" s="108" t="s">
        <v>51</v>
      </c>
      <c r="B2" s="108"/>
    </row>
    <row r="3" s="102" customFormat="1" ht="27" customHeight="1" spans="2:2">
      <c r="B3" s="102" t="s">
        <v>84</v>
      </c>
    </row>
    <row r="4" s="122" customFormat="1" ht="30" customHeight="1" spans="1:2">
      <c r="A4" s="123" t="s">
        <v>1345</v>
      </c>
      <c r="B4" s="124" t="s">
        <v>86</v>
      </c>
    </row>
    <row r="5" s="130" customFormat="1" ht="24" customHeight="1" spans="1:226">
      <c r="A5" s="125" t="s">
        <v>1411</v>
      </c>
      <c r="B5" s="126">
        <f>SUM(B6:B10)</f>
        <v>0</v>
      </c>
      <c r="C5" s="104"/>
      <c r="D5" s="104"/>
      <c r="E5" s="104"/>
      <c r="F5" s="104"/>
      <c r="G5" s="104"/>
      <c r="H5" s="104"/>
      <c r="I5" s="104"/>
      <c r="J5" s="104"/>
      <c r="K5" s="104"/>
      <c r="L5" s="104"/>
      <c r="M5" s="104"/>
      <c r="N5" s="104"/>
      <c r="O5" s="104"/>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c r="AP5" s="104"/>
      <c r="AQ5" s="104"/>
      <c r="AR5" s="104"/>
      <c r="AS5" s="104"/>
      <c r="AT5" s="104"/>
      <c r="AU5" s="104"/>
      <c r="AV5" s="104"/>
      <c r="AW5" s="104"/>
      <c r="AX5" s="104"/>
      <c r="AY5" s="104"/>
      <c r="AZ5" s="104"/>
      <c r="BA5" s="104"/>
      <c r="BB5" s="104"/>
      <c r="BC5" s="104"/>
      <c r="BD5" s="104"/>
      <c r="BE5" s="104"/>
      <c r="BF5" s="104"/>
      <c r="BG5" s="104"/>
      <c r="BH5" s="104"/>
      <c r="BI5" s="104"/>
      <c r="BJ5" s="104"/>
      <c r="BK5" s="104"/>
      <c r="BL5" s="104"/>
      <c r="BM5" s="104"/>
      <c r="BN5" s="104"/>
      <c r="BO5" s="104"/>
      <c r="BP5" s="104"/>
      <c r="BQ5" s="104"/>
      <c r="BR5" s="104"/>
      <c r="BS5" s="104"/>
      <c r="BT5" s="104"/>
      <c r="BU5" s="104"/>
      <c r="BV5" s="104"/>
      <c r="BW5" s="104"/>
      <c r="BX5" s="104"/>
      <c r="BY5" s="104"/>
      <c r="BZ5" s="104"/>
      <c r="CA5" s="104"/>
      <c r="CB5" s="104"/>
      <c r="CC5" s="104"/>
      <c r="CD5" s="104"/>
      <c r="CE5" s="104"/>
      <c r="CF5" s="104"/>
      <c r="CG5" s="104"/>
      <c r="CH5" s="104"/>
      <c r="CI5" s="104"/>
      <c r="CJ5" s="104"/>
      <c r="CK5" s="104"/>
      <c r="CL5" s="104"/>
      <c r="CM5" s="104"/>
      <c r="CN5" s="104"/>
      <c r="CO5" s="104"/>
      <c r="CP5" s="104"/>
      <c r="CQ5" s="104"/>
      <c r="CR5" s="104"/>
      <c r="CS5" s="104"/>
      <c r="CT5" s="104"/>
      <c r="CU5" s="104"/>
      <c r="CV5" s="104"/>
      <c r="CW5" s="104"/>
      <c r="CX5" s="104"/>
      <c r="CY5" s="104"/>
      <c r="CZ5" s="104"/>
      <c r="DA5" s="104"/>
      <c r="DB5" s="104"/>
      <c r="DC5" s="104"/>
      <c r="DD5" s="104"/>
      <c r="DE5" s="104"/>
      <c r="DF5" s="104"/>
      <c r="DG5" s="104"/>
      <c r="DH5" s="104"/>
      <c r="DI5" s="104"/>
      <c r="DJ5" s="104"/>
      <c r="DK5" s="104"/>
      <c r="DL5" s="104"/>
      <c r="DM5" s="104"/>
      <c r="DN5" s="104"/>
      <c r="DO5" s="104"/>
      <c r="DP5" s="104"/>
      <c r="DQ5" s="104"/>
      <c r="DR5" s="104"/>
      <c r="DS5" s="104"/>
      <c r="DT5" s="104"/>
      <c r="DU5" s="104"/>
      <c r="DV5" s="104"/>
      <c r="DW5" s="104"/>
      <c r="DX5" s="104"/>
      <c r="DY5" s="104"/>
      <c r="DZ5" s="104"/>
      <c r="EA5" s="104"/>
      <c r="EB5" s="104"/>
      <c r="EC5" s="104"/>
      <c r="ED5" s="104"/>
      <c r="EE5" s="104"/>
      <c r="EF5" s="104"/>
      <c r="EG5" s="104"/>
      <c r="EH5" s="104"/>
      <c r="EI5" s="104"/>
      <c r="EJ5" s="104"/>
      <c r="EK5" s="104"/>
      <c r="EL5" s="104"/>
      <c r="EM5" s="104"/>
      <c r="EN5" s="104"/>
      <c r="EO5" s="104"/>
      <c r="EP5" s="104"/>
      <c r="EQ5" s="104"/>
      <c r="ER5" s="104"/>
      <c r="ES5" s="104"/>
      <c r="ET5" s="104"/>
      <c r="EU5" s="104"/>
      <c r="EV5" s="104"/>
      <c r="EW5" s="104"/>
      <c r="EX5" s="104"/>
      <c r="EY5" s="104"/>
      <c r="EZ5" s="104"/>
      <c r="FA5" s="104"/>
      <c r="FB5" s="104"/>
      <c r="FC5" s="104"/>
      <c r="FD5" s="104"/>
      <c r="FE5" s="104"/>
      <c r="FF5" s="104"/>
      <c r="FG5" s="104"/>
      <c r="FH5" s="104"/>
      <c r="FI5" s="104"/>
      <c r="FJ5" s="104"/>
      <c r="FK5" s="104"/>
      <c r="FL5" s="104"/>
      <c r="FM5" s="104"/>
      <c r="FN5" s="104"/>
      <c r="FO5" s="104"/>
      <c r="FP5" s="104"/>
      <c r="FQ5" s="104"/>
      <c r="FR5" s="104"/>
      <c r="FS5" s="104"/>
      <c r="FT5" s="104"/>
      <c r="FU5" s="104"/>
      <c r="FV5" s="104"/>
      <c r="FW5" s="104"/>
      <c r="FX5" s="104"/>
      <c r="FY5" s="104"/>
      <c r="FZ5" s="104"/>
      <c r="GA5" s="104"/>
      <c r="GB5" s="104"/>
      <c r="GC5" s="104"/>
      <c r="GD5" s="104"/>
      <c r="GE5" s="104"/>
      <c r="GF5" s="104"/>
      <c r="GG5" s="104"/>
      <c r="GH5" s="104"/>
      <c r="GI5" s="104"/>
      <c r="GJ5" s="104"/>
      <c r="GK5" s="104"/>
      <c r="GL5" s="104"/>
      <c r="GM5" s="104"/>
      <c r="GN5" s="104"/>
      <c r="GO5" s="104"/>
      <c r="GP5" s="104"/>
      <c r="GQ5" s="104"/>
      <c r="GR5" s="104"/>
      <c r="GS5" s="104"/>
      <c r="GT5" s="104"/>
      <c r="GU5" s="104"/>
      <c r="GV5" s="104"/>
      <c r="GW5" s="104"/>
      <c r="GX5" s="104"/>
      <c r="GY5" s="104"/>
      <c r="GZ5" s="104"/>
      <c r="HA5" s="104"/>
      <c r="HB5" s="104"/>
      <c r="HC5" s="104"/>
      <c r="HD5" s="104"/>
      <c r="HE5" s="104"/>
      <c r="HF5" s="104"/>
      <c r="HG5" s="104"/>
      <c r="HH5" s="104"/>
      <c r="HI5" s="104"/>
      <c r="HJ5" s="104"/>
      <c r="HK5" s="104"/>
      <c r="HL5" s="104"/>
      <c r="HM5" s="104"/>
      <c r="HN5" s="104"/>
      <c r="HO5" s="104"/>
      <c r="HP5" s="104"/>
      <c r="HQ5" s="104"/>
      <c r="HR5" s="104"/>
    </row>
    <row r="6" s="104" customFormat="1" ht="24" customHeight="1" spans="1:228">
      <c r="A6" s="11" t="s">
        <v>1412</v>
      </c>
      <c r="B6" s="127"/>
      <c r="HS6" s="105"/>
      <c r="HT6" s="105"/>
    </row>
    <row r="7" s="104" customFormat="1" ht="24" customHeight="1" spans="1:228">
      <c r="A7" s="46" t="s">
        <v>1413</v>
      </c>
      <c r="B7" s="127"/>
      <c r="HS7" s="105"/>
      <c r="HT7" s="105"/>
    </row>
    <row r="8" s="104" customFormat="1" ht="24" customHeight="1" spans="1:228">
      <c r="A8" s="46" t="s">
        <v>1414</v>
      </c>
      <c r="B8" s="127"/>
      <c r="HS8" s="105"/>
      <c r="HT8" s="105"/>
    </row>
    <row r="9" s="104" customFormat="1" ht="24" customHeight="1" spans="1:228">
      <c r="A9" s="46" t="s">
        <v>1415</v>
      </c>
      <c r="B9" s="127"/>
      <c r="HS9" s="105"/>
      <c r="HT9" s="105"/>
    </row>
    <row r="10" s="104" customFormat="1" ht="24" customHeight="1" spans="1:228">
      <c r="A10" s="131" t="s">
        <v>1416</v>
      </c>
      <c r="B10" s="127"/>
      <c r="HS10" s="105"/>
      <c r="HT10" s="105"/>
    </row>
    <row r="11" s="130" customFormat="1" ht="24" customHeight="1" spans="1:226">
      <c r="A11" s="125" t="s">
        <v>1417</v>
      </c>
      <c r="B11" s="126">
        <f>SUM(B12:B15)</f>
        <v>0</v>
      </c>
      <c r="C11" s="104"/>
      <c r="D11" s="104"/>
      <c r="E11" s="104"/>
      <c r="F11" s="104"/>
      <c r="G11" s="104"/>
      <c r="H11" s="104"/>
      <c r="I11" s="104"/>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104"/>
      <c r="BW11" s="104"/>
      <c r="BX11" s="104"/>
      <c r="BY11" s="104"/>
      <c r="BZ11" s="104"/>
      <c r="CA11" s="104"/>
      <c r="CB11" s="104"/>
      <c r="CC11" s="104"/>
      <c r="CD11" s="104"/>
      <c r="CE11" s="104"/>
      <c r="CF11" s="104"/>
      <c r="CG11" s="104"/>
      <c r="CH11" s="104"/>
      <c r="CI11" s="104"/>
      <c r="CJ11" s="104"/>
      <c r="CK11" s="104"/>
      <c r="CL11" s="104"/>
      <c r="CM11" s="104"/>
      <c r="CN11" s="104"/>
      <c r="CO11" s="104"/>
      <c r="CP11" s="104"/>
      <c r="CQ11" s="104"/>
      <c r="CR11" s="104"/>
      <c r="CS11" s="104"/>
      <c r="CT11" s="104"/>
      <c r="CU11" s="104"/>
      <c r="CV11" s="104"/>
      <c r="CW11" s="104"/>
      <c r="CX11" s="104"/>
      <c r="CY11" s="104"/>
      <c r="CZ11" s="104"/>
      <c r="DA11" s="104"/>
      <c r="DB11" s="104"/>
      <c r="DC11" s="104"/>
      <c r="DD11" s="104"/>
      <c r="DE11" s="104"/>
      <c r="DF11" s="104"/>
      <c r="DG11" s="104"/>
      <c r="DH11" s="104"/>
      <c r="DI11" s="104"/>
      <c r="DJ11" s="104"/>
      <c r="DK11" s="104"/>
      <c r="DL11" s="104"/>
      <c r="DM11" s="104"/>
      <c r="DN11" s="104"/>
      <c r="DO11" s="104"/>
      <c r="DP11" s="104"/>
      <c r="DQ11" s="104"/>
      <c r="DR11" s="104"/>
      <c r="DS11" s="104"/>
      <c r="DT11" s="104"/>
      <c r="DU11" s="104"/>
      <c r="DV11" s="104"/>
      <c r="DW11" s="104"/>
      <c r="DX11" s="104"/>
      <c r="DY11" s="104"/>
      <c r="DZ11" s="104"/>
      <c r="EA11" s="104"/>
      <c r="EB11" s="104"/>
      <c r="EC11" s="104"/>
      <c r="ED11" s="104"/>
      <c r="EE11" s="104"/>
      <c r="EF11" s="104"/>
      <c r="EG11" s="104"/>
      <c r="EH11" s="104"/>
      <c r="EI11" s="104"/>
      <c r="EJ11" s="104"/>
      <c r="EK11" s="104"/>
      <c r="EL11" s="104"/>
      <c r="EM11" s="104"/>
      <c r="EN11" s="104"/>
      <c r="EO11" s="104"/>
      <c r="EP11" s="104"/>
      <c r="EQ11" s="104"/>
      <c r="ER11" s="104"/>
      <c r="ES11" s="104"/>
      <c r="ET11" s="104"/>
      <c r="EU11" s="104"/>
      <c r="EV11" s="104"/>
      <c r="EW11" s="104"/>
      <c r="EX11" s="104"/>
      <c r="EY11" s="104"/>
      <c r="EZ11" s="104"/>
      <c r="FA11" s="104"/>
      <c r="FB11" s="104"/>
      <c r="FC11" s="104"/>
      <c r="FD11" s="104"/>
      <c r="FE11" s="104"/>
      <c r="FF11" s="104"/>
      <c r="FG11" s="104"/>
      <c r="FH11" s="104"/>
      <c r="FI11" s="104"/>
      <c r="FJ11" s="104"/>
      <c r="FK11" s="104"/>
      <c r="FL11" s="104"/>
      <c r="FM11" s="104"/>
      <c r="FN11" s="104"/>
      <c r="FO11" s="104"/>
      <c r="FP11" s="104"/>
      <c r="FQ11" s="104"/>
      <c r="FR11" s="104"/>
      <c r="FS11" s="104"/>
      <c r="FT11" s="104"/>
      <c r="FU11" s="104"/>
      <c r="FV11" s="104"/>
      <c r="FW11" s="104"/>
      <c r="FX11" s="104"/>
      <c r="FY11" s="104"/>
      <c r="FZ11" s="104"/>
      <c r="GA11" s="104"/>
      <c r="GB11" s="104"/>
      <c r="GC11" s="104"/>
      <c r="GD11" s="104"/>
      <c r="GE11" s="104"/>
      <c r="GF11" s="104"/>
      <c r="GG11" s="104"/>
      <c r="GH11" s="104"/>
      <c r="GI11" s="104"/>
      <c r="GJ11" s="104"/>
      <c r="GK11" s="104"/>
      <c r="GL11" s="104"/>
      <c r="GM11" s="104"/>
      <c r="GN11" s="104"/>
      <c r="GO11" s="104"/>
      <c r="GP11" s="104"/>
      <c r="GQ11" s="104"/>
      <c r="GR11" s="104"/>
      <c r="GS11" s="104"/>
      <c r="GT11" s="104"/>
      <c r="GU11" s="104"/>
      <c r="GV11" s="104"/>
      <c r="GW11" s="104"/>
      <c r="GX11" s="104"/>
      <c r="GY11" s="104"/>
      <c r="GZ11" s="104"/>
      <c r="HA11" s="104"/>
      <c r="HB11" s="104"/>
      <c r="HC11" s="104"/>
      <c r="HD11" s="104"/>
      <c r="HE11" s="104"/>
      <c r="HF11" s="104"/>
      <c r="HG11" s="104"/>
      <c r="HH11" s="104"/>
      <c r="HI11" s="104"/>
      <c r="HJ11" s="104"/>
      <c r="HK11" s="104"/>
      <c r="HL11" s="104"/>
      <c r="HM11" s="104"/>
      <c r="HN11" s="104"/>
      <c r="HO11" s="104"/>
      <c r="HP11" s="104"/>
      <c r="HQ11" s="104"/>
      <c r="HR11" s="104"/>
    </row>
    <row r="12" s="104" customFormat="1" ht="24" customHeight="1" spans="1:228">
      <c r="A12" s="11" t="s">
        <v>1418</v>
      </c>
      <c r="B12" s="127"/>
      <c r="HS12" s="105"/>
      <c r="HT12" s="105"/>
    </row>
    <row r="13" s="104" customFormat="1" ht="24" customHeight="1" spans="1:228">
      <c r="A13" s="46" t="s">
        <v>1419</v>
      </c>
      <c r="B13" s="127"/>
      <c r="HS13" s="105"/>
      <c r="HT13" s="105"/>
    </row>
    <row r="14" s="104" customFormat="1" ht="24" customHeight="1" spans="1:228">
      <c r="A14" s="46" t="s">
        <v>1420</v>
      </c>
      <c r="B14" s="127"/>
      <c r="HS14" s="105"/>
      <c r="HT14" s="105"/>
    </row>
    <row r="15" s="104" customFormat="1" ht="24" customHeight="1" spans="1:228">
      <c r="A15" s="46" t="s">
        <v>1421</v>
      </c>
      <c r="B15" s="127"/>
      <c r="HS15" s="105"/>
      <c r="HT15" s="105"/>
    </row>
    <row r="16" s="130" customFormat="1" ht="24" customHeight="1" spans="1:226">
      <c r="A16" s="125" t="s">
        <v>1422</v>
      </c>
      <c r="B16" s="126">
        <f>SUM(B17:B20)</f>
        <v>0</v>
      </c>
      <c r="C16" s="104"/>
      <c r="D16" s="104"/>
      <c r="E16" s="104"/>
      <c r="F16" s="104"/>
      <c r="G16" s="104"/>
      <c r="H16" s="104"/>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c r="BK16" s="104"/>
      <c r="BL16" s="104"/>
      <c r="BM16" s="104"/>
      <c r="BN16" s="104"/>
      <c r="BO16" s="104"/>
      <c r="BP16" s="104"/>
      <c r="BQ16" s="104"/>
      <c r="BR16" s="104"/>
      <c r="BS16" s="104"/>
      <c r="BT16" s="104"/>
      <c r="BU16" s="104"/>
      <c r="BV16" s="104"/>
      <c r="BW16" s="104"/>
      <c r="BX16" s="104"/>
      <c r="BY16" s="104"/>
      <c r="BZ16" s="104"/>
      <c r="CA16" s="104"/>
      <c r="CB16" s="104"/>
      <c r="CC16" s="104"/>
      <c r="CD16" s="104"/>
      <c r="CE16" s="104"/>
      <c r="CF16" s="104"/>
      <c r="CG16" s="104"/>
      <c r="CH16" s="104"/>
      <c r="CI16" s="104"/>
      <c r="CJ16" s="104"/>
      <c r="CK16" s="104"/>
      <c r="CL16" s="104"/>
      <c r="CM16" s="104"/>
      <c r="CN16" s="104"/>
      <c r="CO16" s="104"/>
      <c r="CP16" s="104"/>
      <c r="CQ16" s="104"/>
      <c r="CR16" s="104"/>
      <c r="CS16" s="104"/>
      <c r="CT16" s="104"/>
      <c r="CU16" s="104"/>
      <c r="CV16" s="104"/>
      <c r="CW16" s="104"/>
      <c r="CX16" s="104"/>
      <c r="CY16" s="104"/>
      <c r="CZ16" s="104"/>
      <c r="DA16" s="104"/>
      <c r="DB16" s="104"/>
      <c r="DC16" s="104"/>
      <c r="DD16" s="104"/>
      <c r="DE16" s="104"/>
      <c r="DF16" s="104"/>
      <c r="DG16" s="104"/>
      <c r="DH16" s="104"/>
      <c r="DI16" s="104"/>
      <c r="DJ16" s="104"/>
      <c r="DK16" s="104"/>
      <c r="DL16" s="104"/>
      <c r="DM16" s="104"/>
      <c r="DN16" s="104"/>
      <c r="DO16" s="104"/>
      <c r="DP16" s="104"/>
      <c r="DQ16" s="104"/>
      <c r="DR16" s="104"/>
      <c r="DS16" s="104"/>
      <c r="DT16" s="104"/>
      <c r="DU16" s="104"/>
      <c r="DV16" s="104"/>
      <c r="DW16" s="104"/>
      <c r="DX16" s="104"/>
      <c r="DY16" s="104"/>
      <c r="DZ16" s="104"/>
      <c r="EA16" s="104"/>
      <c r="EB16" s="104"/>
      <c r="EC16" s="104"/>
      <c r="ED16" s="104"/>
      <c r="EE16" s="104"/>
      <c r="EF16" s="104"/>
      <c r="EG16" s="104"/>
      <c r="EH16" s="104"/>
      <c r="EI16" s="104"/>
      <c r="EJ16" s="104"/>
      <c r="EK16" s="104"/>
      <c r="EL16" s="104"/>
      <c r="EM16" s="104"/>
      <c r="EN16" s="104"/>
      <c r="EO16" s="104"/>
      <c r="EP16" s="104"/>
      <c r="EQ16" s="104"/>
      <c r="ER16" s="104"/>
      <c r="ES16" s="104"/>
      <c r="ET16" s="104"/>
      <c r="EU16" s="104"/>
      <c r="EV16" s="104"/>
      <c r="EW16" s="104"/>
      <c r="EX16" s="104"/>
      <c r="EY16" s="104"/>
      <c r="EZ16" s="104"/>
      <c r="FA16" s="104"/>
      <c r="FB16" s="104"/>
      <c r="FC16" s="104"/>
      <c r="FD16" s="104"/>
      <c r="FE16" s="104"/>
      <c r="FF16" s="104"/>
      <c r="FG16" s="104"/>
      <c r="FH16" s="104"/>
      <c r="FI16" s="104"/>
      <c r="FJ16" s="104"/>
      <c r="FK16" s="104"/>
      <c r="FL16" s="104"/>
      <c r="FM16" s="104"/>
      <c r="FN16" s="104"/>
      <c r="FO16" s="104"/>
      <c r="FP16" s="104"/>
      <c r="FQ16" s="104"/>
      <c r="FR16" s="104"/>
      <c r="FS16" s="104"/>
      <c r="FT16" s="104"/>
      <c r="FU16" s="104"/>
      <c r="FV16" s="104"/>
      <c r="FW16" s="104"/>
      <c r="FX16" s="104"/>
      <c r="FY16" s="104"/>
      <c r="FZ16" s="104"/>
      <c r="GA16" s="104"/>
      <c r="GB16" s="104"/>
      <c r="GC16" s="104"/>
      <c r="GD16" s="104"/>
      <c r="GE16" s="104"/>
      <c r="GF16" s="104"/>
      <c r="GG16" s="104"/>
      <c r="GH16" s="104"/>
      <c r="GI16" s="104"/>
      <c r="GJ16" s="104"/>
      <c r="GK16" s="104"/>
      <c r="GL16" s="104"/>
      <c r="GM16" s="104"/>
      <c r="GN16" s="104"/>
      <c r="GO16" s="104"/>
      <c r="GP16" s="104"/>
      <c r="GQ16" s="104"/>
      <c r="GR16" s="104"/>
      <c r="GS16" s="104"/>
      <c r="GT16" s="104"/>
      <c r="GU16" s="104"/>
      <c r="GV16" s="104"/>
      <c r="GW16" s="104"/>
      <c r="GX16" s="104"/>
      <c r="GY16" s="104"/>
      <c r="GZ16" s="104"/>
      <c r="HA16" s="104"/>
      <c r="HB16" s="104"/>
      <c r="HC16" s="104"/>
      <c r="HD16" s="104"/>
      <c r="HE16" s="104"/>
      <c r="HF16" s="104"/>
      <c r="HG16" s="104"/>
      <c r="HH16" s="104"/>
      <c r="HI16" s="104"/>
      <c r="HJ16" s="104"/>
      <c r="HK16" s="104"/>
      <c r="HL16" s="104"/>
      <c r="HM16" s="104"/>
      <c r="HN16" s="104"/>
      <c r="HO16" s="104"/>
      <c r="HP16" s="104"/>
      <c r="HQ16" s="104"/>
      <c r="HR16" s="104"/>
    </row>
    <row r="17" s="104" customFormat="1" ht="24" customHeight="1" spans="1:228">
      <c r="A17" s="11" t="s">
        <v>1423</v>
      </c>
      <c r="B17" s="127"/>
      <c r="HS17" s="105"/>
      <c r="HT17" s="105"/>
    </row>
    <row r="18" s="104" customFormat="1" ht="24" customHeight="1" spans="1:228">
      <c r="A18" s="11" t="s">
        <v>1424</v>
      </c>
      <c r="B18" s="127"/>
      <c r="HS18" s="105"/>
      <c r="HT18" s="105"/>
    </row>
    <row r="19" s="104" customFormat="1" ht="24" customHeight="1" spans="1:228">
      <c r="A19" s="11" t="s">
        <v>1425</v>
      </c>
      <c r="B19" s="127"/>
      <c r="HS19" s="105"/>
      <c r="HT19" s="105"/>
    </row>
    <row r="20" s="104" customFormat="1" ht="24" customHeight="1" spans="1:228">
      <c r="A20" s="11" t="s">
        <v>1426</v>
      </c>
      <c r="B20" s="127"/>
      <c r="HS20" s="105"/>
      <c r="HT20" s="105"/>
    </row>
    <row r="21" s="130" customFormat="1" ht="24" customHeight="1" spans="1:226">
      <c r="A21" s="125" t="s">
        <v>1427</v>
      </c>
      <c r="B21" s="126">
        <f>SUM(B22:B26)</f>
        <v>0</v>
      </c>
      <c r="C21" s="104"/>
      <c r="D21" s="104"/>
      <c r="E21" s="104"/>
      <c r="F21" s="104"/>
      <c r="G21" s="104"/>
      <c r="H21" s="104"/>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04"/>
      <c r="AI21" s="104"/>
      <c r="AJ21" s="104"/>
      <c r="AK21" s="104"/>
      <c r="AL21" s="104"/>
      <c r="AM21" s="104"/>
      <c r="AN21" s="104"/>
      <c r="AO21" s="104"/>
      <c r="AP21" s="104"/>
      <c r="AQ21" s="104"/>
      <c r="AR21" s="104"/>
      <c r="AS21" s="104"/>
      <c r="AT21" s="104"/>
      <c r="AU21" s="104"/>
      <c r="AV21" s="104"/>
      <c r="AW21" s="104"/>
      <c r="AX21" s="104"/>
      <c r="AY21" s="104"/>
      <c r="AZ21" s="104"/>
      <c r="BA21" s="104"/>
      <c r="BB21" s="104"/>
      <c r="BC21" s="104"/>
      <c r="BD21" s="104"/>
      <c r="BE21" s="104"/>
      <c r="BF21" s="104"/>
      <c r="BG21" s="104"/>
      <c r="BH21" s="104"/>
      <c r="BI21" s="104"/>
      <c r="BJ21" s="104"/>
      <c r="BK21" s="104"/>
      <c r="BL21" s="104"/>
      <c r="BM21" s="104"/>
      <c r="BN21" s="104"/>
      <c r="BO21" s="104"/>
      <c r="BP21" s="104"/>
      <c r="BQ21" s="104"/>
      <c r="BR21" s="104"/>
      <c r="BS21" s="104"/>
      <c r="BT21" s="104"/>
      <c r="BU21" s="104"/>
      <c r="BV21" s="104"/>
      <c r="BW21" s="104"/>
      <c r="BX21" s="104"/>
      <c r="BY21" s="104"/>
      <c r="BZ21" s="104"/>
      <c r="CA21" s="104"/>
      <c r="CB21" s="104"/>
      <c r="CC21" s="104"/>
      <c r="CD21" s="104"/>
      <c r="CE21" s="104"/>
      <c r="CF21" s="104"/>
      <c r="CG21" s="104"/>
      <c r="CH21" s="104"/>
      <c r="CI21" s="104"/>
      <c r="CJ21" s="104"/>
      <c r="CK21" s="104"/>
      <c r="CL21" s="104"/>
      <c r="CM21" s="104"/>
      <c r="CN21" s="104"/>
      <c r="CO21" s="104"/>
      <c r="CP21" s="104"/>
      <c r="CQ21" s="104"/>
      <c r="CR21" s="104"/>
      <c r="CS21" s="104"/>
      <c r="CT21" s="104"/>
      <c r="CU21" s="104"/>
      <c r="CV21" s="104"/>
      <c r="CW21" s="104"/>
      <c r="CX21" s="104"/>
      <c r="CY21" s="104"/>
      <c r="CZ21" s="104"/>
      <c r="DA21" s="104"/>
      <c r="DB21" s="104"/>
      <c r="DC21" s="104"/>
      <c r="DD21" s="104"/>
      <c r="DE21" s="104"/>
      <c r="DF21" s="104"/>
      <c r="DG21" s="104"/>
      <c r="DH21" s="104"/>
      <c r="DI21" s="104"/>
      <c r="DJ21" s="104"/>
      <c r="DK21" s="104"/>
      <c r="DL21" s="104"/>
      <c r="DM21" s="104"/>
      <c r="DN21" s="104"/>
      <c r="DO21" s="104"/>
      <c r="DP21" s="104"/>
      <c r="DQ21" s="104"/>
      <c r="DR21" s="104"/>
      <c r="DS21" s="104"/>
      <c r="DT21" s="104"/>
      <c r="DU21" s="104"/>
      <c r="DV21" s="104"/>
      <c r="DW21" s="104"/>
      <c r="DX21" s="104"/>
      <c r="DY21" s="104"/>
      <c r="DZ21" s="104"/>
      <c r="EA21" s="104"/>
      <c r="EB21" s="104"/>
      <c r="EC21" s="104"/>
      <c r="ED21" s="104"/>
      <c r="EE21" s="104"/>
      <c r="EF21" s="104"/>
      <c r="EG21" s="104"/>
      <c r="EH21" s="104"/>
      <c r="EI21" s="104"/>
      <c r="EJ21" s="104"/>
      <c r="EK21" s="104"/>
      <c r="EL21" s="104"/>
      <c r="EM21" s="104"/>
      <c r="EN21" s="104"/>
      <c r="EO21" s="104"/>
      <c r="EP21" s="104"/>
      <c r="EQ21" s="104"/>
      <c r="ER21" s="104"/>
      <c r="ES21" s="104"/>
      <c r="ET21" s="104"/>
      <c r="EU21" s="104"/>
      <c r="EV21" s="104"/>
      <c r="EW21" s="104"/>
      <c r="EX21" s="104"/>
      <c r="EY21" s="104"/>
      <c r="EZ21" s="104"/>
      <c r="FA21" s="104"/>
      <c r="FB21" s="104"/>
      <c r="FC21" s="104"/>
      <c r="FD21" s="104"/>
      <c r="FE21" s="104"/>
      <c r="FF21" s="104"/>
      <c r="FG21" s="104"/>
      <c r="FH21" s="104"/>
      <c r="FI21" s="104"/>
      <c r="FJ21" s="104"/>
      <c r="FK21" s="104"/>
      <c r="FL21" s="104"/>
      <c r="FM21" s="104"/>
      <c r="FN21" s="104"/>
      <c r="FO21" s="104"/>
      <c r="FP21" s="104"/>
      <c r="FQ21" s="104"/>
      <c r="FR21" s="104"/>
      <c r="FS21" s="104"/>
      <c r="FT21" s="104"/>
      <c r="FU21" s="104"/>
      <c r="FV21" s="104"/>
      <c r="FW21" s="104"/>
      <c r="FX21" s="104"/>
      <c r="FY21" s="104"/>
      <c r="FZ21" s="104"/>
      <c r="GA21" s="104"/>
      <c r="GB21" s="104"/>
      <c r="GC21" s="104"/>
      <c r="GD21" s="104"/>
      <c r="GE21" s="104"/>
      <c r="GF21" s="104"/>
      <c r="GG21" s="104"/>
      <c r="GH21" s="104"/>
      <c r="GI21" s="104"/>
      <c r="GJ21" s="104"/>
      <c r="GK21" s="104"/>
      <c r="GL21" s="104"/>
      <c r="GM21" s="104"/>
      <c r="GN21" s="104"/>
      <c r="GO21" s="104"/>
      <c r="GP21" s="104"/>
      <c r="GQ21" s="104"/>
      <c r="GR21" s="104"/>
      <c r="GS21" s="104"/>
      <c r="GT21" s="104"/>
      <c r="GU21" s="104"/>
      <c r="GV21" s="104"/>
      <c r="GW21" s="104"/>
      <c r="GX21" s="104"/>
      <c r="GY21" s="104"/>
      <c r="GZ21" s="104"/>
      <c r="HA21" s="104"/>
      <c r="HB21" s="104"/>
      <c r="HC21" s="104"/>
      <c r="HD21" s="104"/>
      <c r="HE21" s="104"/>
      <c r="HF21" s="104"/>
      <c r="HG21" s="104"/>
      <c r="HH21" s="104"/>
      <c r="HI21" s="104"/>
      <c r="HJ21" s="104"/>
      <c r="HK21" s="104"/>
      <c r="HL21" s="104"/>
      <c r="HM21" s="104"/>
      <c r="HN21" s="104"/>
      <c r="HO21" s="104"/>
      <c r="HP21" s="104"/>
      <c r="HQ21" s="104"/>
      <c r="HR21" s="104"/>
    </row>
    <row r="22" s="104" customFormat="1" ht="24" customHeight="1" spans="1:2">
      <c r="A22" s="11" t="s">
        <v>1428</v>
      </c>
      <c r="B22" s="127"/>
    </row>
    <row r="23" s="104" customFormat="1" ht="24" customHeight="1" spans="1:2">
      <c r="A23" s="11" t="s">
        <v>1429</v>
      </c>
      <c r="B23" s="127"/>
    </row>
    <row r="24" s="104" customFormat="1" ht="24" customHeight="1" spans="1:2">
      <c r="A24" s="11" t="s">
        <v>1430</v>
      </c>
      <c r="B24" s="127"/>
    </row>
    <row r="25" s="104" customFormat="1" ht="24" customHeight="1" spans="1:2">
      <c r="A25" s="11" t="s">
        <v>1431</v>
      </c>
      <c r="B25" s="127"/>
    </row>
    <row r="26" s="104" customFormat="1" ht="24" customHeight="1" spans="1:2">
      <c r="A26" s="11" t="s">
        <v>1432</v>
      </c>
      <c r="B26" s="127"/>
    </row>
    <row r="27" s="130" customFormat="1" ht="24" customHeight="1" spans="1:226">
      <c r="A27" s="113" t="s">
        <v>1433</v>
      </c>
      <c r="B27" s="126">
        <f>SUM(B28:B33)</f>
        <v>759.01</v>
      </c>
      <c r="C27" s="104"/>
      <c r="D27" s="104"/>
      <c r="E27" s="104"/>
      <c r="F27" s="104"/>
      <c r="G27" s="104"/>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104"/>
      <c r="AO27" s="104"/>
      <c r="AP27" s="104"/>
      <c r="AQ27" s="104"/>
      <c r="AR27" s="104"/>
      <c r="AS27" s="104"/>
      <c r="AT27" s="104"/>
      <c r="AU27" s="104"/>
      <c r="AV27" s="104"/>
      <c r="AW27" s="104"/>
      <c r="AX27" s="104"/>
      <c r="AY27" s="104"/>
      <c r="AZ27" s="104"/>
      <c r="BA27" s="104"/>
      <c r="BB27" s="104"/>
      <c r="BC27" s="104"/>
      <c r="BD27" s="104"/>
      <c r="BE27" s="104"/>
      <c r="BF27" s="104"/>
      <c r="BG27" s="104"/>
      <c r="BH27" s="104"/>
      <c r="BI27" s="104"/>
      <c r="BJ27" s="104"/>
      <c r="BK27" s="104"/>
      <c r="BL27" s="104"/>
      <c r="BM27" s="104"/>
      <c r="BN27" s="104"/>
      <c r="BO27" s="104"/>
      <c r="BP27" s="104"/>
      <c r="BQ27" s="104"/>
      <c r="BR27" s="104"/>
      <c r="BS27" s="104"/>
      <c r="BT27" s="104"/>
      <c r="BU27" s="104"/>
      <c r="BV27" s="104"/>
      <c r="BW27" s="104"/>
      <c r="BX27" s="104"/>
      <c r="BY27" s="104"/>
      <c r="BZ27" s="104"/>
      <c r="CA27" s="104"/>
      <c r="CB27" s="104"/>
      <c r="CC27" s="104"/>
      <c r="CD27" s="104"/>
      <c r="CE27" s="104"/>
      <c r="CF27" s="104"/>
      <c r="CG27" s="104"/>
      <c r="CH27" s="104"/>
      <c r="CI27" s="104"/>
      <c r="CJ27" s="104"/>
      <c r="CK27" s="104"/>
      <c r="CL27" s="104"/>
      <c r="CM27" s="104"/>
      <c r="CN27" s="104"/>
      <c r="CO27" s="104"/>
      <c r="CP27" s="104"/>
      <c r="CQ27" s="104"/>
      <c r="CR27" s="104"/>
      <c r="CS27" s="104"/>
      <c r="CT27" s="104"/>
      <c r="CU27" s="104"/>
      <c r="CV27" s="104"/>
      <c r="CW27" s="104"/>
      <c r="CX27" s="104"/>
      <c r="CY27" s="104"/>
      <c r="CZ27" s="104"/>
      <c r="DA27" s="104"/>
      <c r="DB27" s="104"/>
      <c r="DC27" s="104"/>
      <c r="DD27" s="104"/>
      <c r="DE27" s="104"/>
      <c r="DF27" s="104"/>
      <c r="DG27" s="104"/>
      <c r="DH27" s="104"/>
      <c r="DI27" s="104"/>
      <c r="DJ27" s="104"/>
      <c r="DK27" s="104"/>
      <c r="DL27" s="104"/>
      <c r="DM27" s="104"/>
      <c r="DN27" s="104"/>
      <c r="DO27" s="104"/>
      <c r="DP27" s="104"/>
      <c r="DQ27" s="104"/>
      <c r="DR27" s="104"/>
      <c r="DS27" s="104"/>
      <c r="DT27" s="104"/>
      <c r="DU27" s="104"/>
      <c r="DV27" s="104"/>
      <c r="DW27" s="104"/>
      <c r="DX27" s="104"/>
      <c r="DY27" s="104"/>
      <c r="DZ27" s="104"/>
      <c r="EA27" s="104"/>
      <c r="EB27" s="104"/>
      <c r="EC27" s="104"/>
      <c r="ED27" s="104"/>
      <c r="EE27" s="104"/>
      <c r="EF27" s="104"/>
      <c r="EG27" s="104"/>
      <c r="EH27" s="104"/>
      <c r="EI27" s="104"/>
      <c r="EJ27" s="104"/>
      <c r="EK27" s="104"/>
      <c r="EL27" s="104"/>
      <c r="EM27" s="104"/>
      <c r="EN27" s="104"/>
      <c r="EO27" s="104"/>
      <c r="EP27" s="104"/>
      <c r="EQ27" s="104"/>
      <c r="ER27" s="104"/>
      <c r="ES27" s="104"/>
      <c r="ET27" s="104"/>
      <c r="EU27" s="104"/>
      <c r="EV27" s="104"/>
      <c r="EW27" s="104"/>
      <c r="EX27" s="104"/>
      <c r="EY27" s="104"/>
      <c r="EZ27" s="104"/>
      <c r="FA27" s="104"/>
      <c r="FB27" s="104"/>
      <c r="FC27" s="104"/>
      <c r="FD27" s="104"/>
      <c r="FE27" s="104"/>
      <c r="FF27" s="104"/>
      <c r="FG27" s="104"/>
      <c r="FH27" s="104"/>
      <c r="FI27" s="104"/>
      <c r="FJ27" s="104"/>
      <c r="FK27" s="104"/>
      <c r="FL27" s="104"/>
      <c r="FM27" s="104"/>
      <c r="FN27" s="104"/>
      <c r="FO27" s="104"/>
      <c r="FP27" s="104"/>
      <c r="FQ27" s="104"/>
      <c r="FR27" s="104"/>
      <c r="FS27" s="104"/>
      <c r="FT27" s="104"/>
      <c r="FU27" s="104"/>
      <c r="FV27" s="104"/>
      <c r="FW27" s="104"/>
      <c r="FX27" s="104"/>
      <c r="FY27" s="104"/>
      <c r="FZ27" s="104"/>
      <c r="GA27" s="104"/>
      <c r="GB27" s="104"/>
      <c r="GC27" s="104"/>
      <c r="GD27" s="104"/>
      <c r="GE27" s="104"/>
      <c r="GF27" s="104"/>
      <c r="GG27" s="104"/>
      <c r="GH27" s="104"/>
      <c r="GI27" s="104"/>
      <c r="GJ27" s="104"/>
      <c r="GK27" s="104"/>
      <c r="GL27" s="104"/>
      <c r="GM27" s="104"/>
      <c r="GN27" s="104"/>
      <c r="GO27" s="104"/>
      <c r="GP27" s="104"/>
      <c r="GQ27" s="104"/>
      <c r="GR27" s="104"/>
      <c r="GS27" s="104"/>
      <c r="GT27" s="104"/>
      <c r="GU27" s="104"/>
      <c r="GV27" s="104"/>
      <c r="GW27" s="104"/>
      <c r="GX27" s="104"/>
      <c r="GY27" s="104"/>
      <c r="GZ27" s="104"/>
      <c r="HA27" s="104"/>
      <c r="HB27" s="104"/>
      <c r="HC27" s="104"/>
      <c r="HD27" s="104"/>
      <c r="HE27" s="104"/>
      <c r="HF27" s="104"/>
      <c r="HG27" s="104"/>
      <c r="HH27" s="104"/>
      <c r="HI27" s="104"/>
      <c r="HJ27" s="104"/>
      <c r="HK27" s="104"/>
      <c r="HL27" s="104"/>
      <c r="HM27" s="104"/>
      <c r="HN27" s="104"/>
      <c r="HO27" s="104"/>
      <c r="HP27" s="104"/>
      <c r="HQ27" s="104"/>
      <c r="HR27" s="104"/>
    </row>
    <row r="28" s="104" customFormat="1" ht="24" customHeight="1" spans="1:2">
      <c r="A28" s="11" t="s">
        <v>1434</v>
      </c>
      <c r="B28" s="127">
        <v>209.66</v>
      </c>
    </row>
    <row r="29" s="104" customFormat="1" ht="24" customHeight="1" spans="1:2">
      <c r="A29" s="11" t="s">
        <v>1435</v>
      </c>
      <c r="B29" s="127">
        <v>510.88</v>
      </c>
    </row>
    <row r="30" s="104" customFormat="1" ht="24" customHeight="1" spans="1:2">
      <c r="A30" s="11" t="s">
        <v>1436</v>
      </c>
      <c r="B30" s="127">
        <v>21.51</v>
      </c>
    </row>
    <row r="31" s="104" customFormat="1" ht="24" customHeight="1" spans="1:2">
      <c r="A31" s="11" t="s">
        <v>1437</v>
      </c>
      <c r="B31" s="127">
        <v>16.96</v>
      </c>
    </row>
    <row r="32" s="104" customFormat="1" ht="24" customHeight="1" spans="1:2">
      <c r="A32" s="11" t="s">
        <v>1438</v>
      </c>
      <c r="B32" s="127"/>
    </row>
    <row r="33" s="104" customFormat="1" ht="24" customHeight="1" spans="1:2">
      <c r="A33" s="11" t="s">
        <v>1439</v>
      </c>
      <c r="B33" s="127"/>
    </row>
    <row r="34" s="130" customFormat="1" ht="24" customHeight="1" spans="1:226">
      <c r="A34" s="113" t="s">
        <v>1440</v>
      </c>
      <c r="B34" s="126">
        <f>SUM(B35:B39)</f>
        <v>0</v>
      </c>
      <c r="C34" s="104"/>
      <c r="D34" s="104"/>
      <c r="E34" s="104"/>
      <c r="F34" s="104"/>
      <c r="G34" s="104"/>
      <c r="H34" s="104"/>
      <c r="I34" s="104"/>
      <c r="J34" s="104"/>
      <c r="K34" s="104"/>
      <c r="L34" s="104"/>
      <c r="M34" s="104"/>
      <c r="N34" s="104"/>
      <c r="O34" s="104"/>
      <c r="P34" s="104"/>
      <c r="Q34" s="104"/>
      <c r="R34" s="104"/>
      <c r="S34" s="104"/>
      <c r="T34" s="104"/>
      <c r="U34" s="104"/>
      <c r="V34" s="104"/>
      <c r="W34" s="104"/>
      <c r="X34" s="104"/>
      <c r="Y34" s="104"/>
      <c r="Z34" s="104"/>
      <c r="AA34" s="104"/>
      <c r="AB34" s="104"/>
      <c r="AC34" s="104"/>
      <c r="AD34" s="104"/>
      <c r="AE34" s="104"/>
      <c r="AF34" s="104"/>
      <c r="AG34" s="104"/>
      <c r="AH34" s="104"/>
      <c r="AI34" s="104"/>
      <c r="AJ34" s="104"/>
      <c r="AK34" s="104"/>
      <c r="AL34" s="104"/>
      <c r="AM34" s="104"/>
      <c r="AN34" s="104"/>
      <c r="AO34" s="104"/>
      <c r="AP34" s="104"/>
      <c r="AQ34" s="104"/>
      <c r="AR34" s="104"/>
      <c r="AS34" s="104"/>
      <c r="AT34" s="104"/>
      <c r="AU34" s="104"/>
      <c r="AV34" s="104"/>
      <c r="AW34" s="104"/>
      <c r="AX34" s="104"/>
      <c r="AY34" s="104"/>
      <c r="AZ34" s="104"/>
      <c r="BA34" s="104"/>
      <c r="BB34" s="104"/>
      <c r="BC34" s="104"/>
      <c r="BD34" s="104"/>
      <c r="BE34" s="104"/>
      <c r="BF34" s="104"/>
      <c r="BG34" s="104"/>
      <c r="BH34" s="104"/>
      <c r="BI34" s="104"/>
      <c r="BJ34" s="104"/>
      <c r="BK34" s="104"/>
      <c r="BL34" s="104"/>
      <c r="BM34" s="104"/>
      <c r="BN34" s="104"/>
      <c r="BO34" s="104"/>
      <c r="BP34" s="104"/>
      <c r="BQ34" s="104"/>
      <c r="BR34" s="104"/>
      <c r="BS34" s="104"/>
      <c r="BT34" s="104"/>
      <c r="BU34" s="104"/>
      <c r="BV34" s="104"/>
      <c r="BW34" s="104"/>
      <c r="BX34" s="104"/>
      <c r="BY34" s="104"/>
      <c r="BZ34" s="104"/>
      <c r="CA34" s="104"/>
      <c r="CB34" s="104"/>
      <c r="CC34" s="104"/>
      <c r="CD34" s="104"/>
      <c r="CE34" s="104"/>
      <c r="CF34" s="104"/>
      <c r="CG34" s="104"/>
      <c r="CH34" s="104"/>
      <c r="CI34" s="104"/>
      <c r="CJ34" s="104"/>
      <c r="CK34" s="104"/>
      <c r="CL34" s="104"/>
      <c r="CM34" s="104"/>
      <c r="CN34" s="104"/>
      <c r="CO34" s="104"/>
      <c r="CP34" s="104"/>
      <c r="CQ34" s="104"/>
      <c r="CR34" s="104"/>
      <c r="CS34" s="104"/>
      <c r="CT34" s="104"/>
      <c r="CU34" s="104"/>
      <c r="CV34" s="104"/>
      <c r="CW34" s="104"/>
      <c r="CX34" s="104"/>
      <c r="CY34" s="104"/>
      <c r="CZ34" s="104"/>
      <c r="DA34" s="104"/>
      <c r="DB34" s="104"/>
      <c r="DC34" s="104"/>
      <c r="DD34" s="104"/>
      <c r="DE34" s="104"/>
      <c r="DF34" s="104"/>
      <c r="DG34" s="104"/>
      <c r="DH34" s="104"/>
      <c r="DI34" s="104"/>
      <c r="DJ34" s="104"/>
      <c r="DK34" s="104"/>
      <c r="DL34" s="104"/>
      <c r="DM34" s="104"/>
      <c r="DN34" s="104"/>
      <c r="DO34" s="104"/>
      <c r="DP34" s="104"/>
      <c r="DQ34" s="104"/>
      <c r="DR34" s="104"/>
      <c r="DS34" s="104"/>
      <c r="DT34" s="104"/>
      <c r="DU34" s="104"/>
      <c r="DV34" s="104"/>
      <c r="DW34" s="104"/>
      <c r="DX34" s="104"/>
      <c r="DY34" s="104"/>
      <c r="DZ34" s="104"/>
      <c r="EA34" s="104"/>
      <c r="EB34" s="104"/>
      <c r="EC34" s="104"/>
      <c r="ED34" s="104"/>
      <c r="EE34" s="104"/>
      <c r="EF34" s="104"/>
      <c r="EG34" s="104"/>
      <c r="EH34" s="104"/>
      <c r="EI34" s="104"/>
      <c r="EJ34" s="104"/>
      <c r="EK34" s="104"/>
      <c r="EL34" s="104"/>
      <c r="EM34" s="104"/>
      <c r="EN34" s="104"/>
      <c r="EO34" s="104"/>
      <c r="EP34" s="104"/>
      <c r="EQ34" s="104"/>
      <c r="ER34" s="104"/>
      <c r="ES34" s="104"/>
      <c r="ET34" s="104"/>
      <c r="EU34" s="104"/>
      <c r="EV34" s="104"/>
      <c r="EW34" s="104"/>
      <c r="EX34" s="104"/>
      <c r="EY34" s="104"/>
      <c r="EZ34" s="104"/>
      <c r="FA34" s="104"/>
      <c r="FB34" s="104"/>
      <c r="FC34" s="104"/>
      <c r="FD34" s="104"/>
      <c r="FE34" s="104"/>
      <c r="FF34" s="104"/>
      <c r="FG34" s="104"/>
      <c r="FH34" s="104"/>
      <c r="FI34" s="104"/>
      <c r="FJ34" s="104"/>
      <c r="FK34" s="104"/>
      <c r="FL34" s="104"/>
      <c r="FM34" s="104"/>
      <c r="FN34" s="104"/>
      <c r="FO34" s="104"/>
      <c r="FP34" s="104"/>
      <c r="FQ34" s="104"/>
      <c r="FR34" s="104"/>
      <c r="FS34" s="104"/>
      <c r="FT34" s="104"/>
      <c r="FU34" s="104"/>
      <c r="FV34" s="104"/>
      <c r="FW34" s="104"/>
      <c r="FX34" s="104"/>
      <c r="FY34" s="104"/>
      <c r="FZ34" s="104"/>
      <c r="GA34" s="104"/>
      <c r="GB34" s="104"/>
      <c r="GC34" s="104"/>
      <c r="GD34" s="104"/>
      <c r="GE34" s="104"/>
      <c r="GF34" s="104"/>
      <c r="GG34" s="104"/>
      <c r="GH34" s="104"/>
      <c r="GI34" s="104"/>
      <c r="GJ34" s="104"/>
      <c r="GK34" s="104"/>
      <c r="GL34" s="104"/>
      <c r="GM34" s="104"/>
      <c r="GN34" s="104"/>
      <c r="GO34" s="104"/>
      <c r="GP34" s="104"/>
      <c r="GQ34" s="104"/>
      <c r="GR34" s="104"/>
      <c r="GS34" s="104"/>
      <c r="GT34" s="104"/>
      <c r="GU34" s="104"/>
      <c r="GV34" s="104"/>
      <c r="GW34" s="104"/>
      <c r="GX34" s="104"/>
      <c r="GY34" s="104"/>
      <c r="GZ34" s="104"/>
      <c r="HA34" s="104"/>
      <c r="HB34" s="104"/>
      <c r="HC34" s="104"/>
      <c r="HD34" s="104"/>
      <c r="HE34" s="104"/>
      <c r="HF34" s="104"/>
      <c r="HG34" s="104"/>
      <c r="HH34" s="104"/>
      <c r="HI34" s="104"/>
      <c r="HJ34" s="104"/>
      <c r="HK34" s="104"/>
      <c r="HL34" s="104"/>
      <c r="HM34" s="104"/>
      <c r="HN34" s="104"/>
      <c r="HO34" s="104"/>
      <c r="HP34" s="104"/>
      <c r="HQ34" s="104"/>
      <c r="HR34" s="104"/>
    </row>
    <row r="35" s="104" customFormat="1" ht="24" customHeight="1" spans="1:2">
      <c r="A35" s="11" t="s">
        <v>1441</v>
      </c>
      <c r="B35" s="127"/>
    </row>
    <row r="36" s="104" customFormat="1" ht="24" customHeight="1" spans="1:2">
      <c r="A36" s="11" t="s">
        <v>1442</v>
      </c>
      <c r="B36" s="127"/>
    </row>
    <row r="37" s="104" customFormat="1" ht="24" customHeight="1" spans="1:2">
      <c r="A37" s="11" t="s">
        <v>1443</v>
      </c>
      <c r="B37" s="127"/>
    </row>
    <row r="38" s="104" customFormat="1" ht="24" customHeight="1" spans="1:2">
      <c r="A38" s="11" t="s">
        <v>1444</v>
      </c>
      <c r="B38" s="127"/>
    </row>
    <row r="39" s="104" customFormat="1" ht="24" customHeight="1" spans="1:2">
      <c r="A39" s="11" t="s">
        <v>1445</v>
      </c>
      <c r="B39" s="127"/>
    </row>
    <row r="40" s="104" customFormat="1" ht="24" customHeight="1" spans="1:2">
      <c r="A40" s="113" t="s">
        <v>1446</v>
      </c>
      <c r="B40" s="126">
        <f>SUM(B41:B44)</f>
        <v>0</v>
      </c>
    </row>
    <row r="41" s="104" customFormat="1" ht="24" customHeight="1" spans="1:2">
      <c r="A41" s="11" t="s">
        <v>1447</v>
      </c>
      <c r="B41" s="127"/>
    </row>
    <row r="42" s="104" customFormat="1" ht="24" customHeight="1" spans="1:2">
      <c r="A42" s="11" t="s">
        <v>1448</v>
      </c>
      <c r="B42" s="127"/>
    </row>
    <row r="43" s="104" customFormat="1" ht="24" customHeight="1" spans="1:2">
      <c r="A43" s="11" t="s">
        <v>1449</v>
      </c>
      <c r="B43" s="127"/>
    </row>
    <row r="44" s="104" customFormat="1" ht="24" customHeight="1" spans="1:2">
      <c r="A44" s="11" t="s">
        <v>1450</v>
      </c>
      <c r="B44" s="127"/>
    </row>
    <row r="45" s="104" customFormat="1" ht="24" customHeight="1" spans="1:2">
      <c r="A45" s="11"/>
      <c r="B45" s="127"/>
    </row>
    <row r="46" s="104" customFormat="1" ht="24" customHeight="1" spans="1:2">
      <c r="A46" s="129" t="s">
        <v>1451</v>
      </c>
      <c r="B46" s="126">
        <f>B40+B34+B27+B21+B16+B11+B5</f>
        <v>759.01</v>
      </c>
    </row>
    <row r="47" s="104" customFormat="1" ht="59.1" customHeight="1" spans="1:256">
      <c r="A47" s="120" t="s">
        <v>1507</v>
      </c>
      <c r="B47" s="120"/>
      <c r="HS47" s="105"/>
      <c r="HT47" s="105"/>
      <c r="HU47" s="105"/>
      <c r="HV47" s="105"/>
      <c r="HW47" s="105"/>
      <c r="HX47" s="105"/>
      <c r="HY47" s="105"/>
      <c r="HZ47" s="105"/>
      <c r="IA47" s="105"/>
      <c r="IB47" s="105"/>
      <c r="IC47" s="105"/>
      <c r="ID47" s="105"/>
      <c r="IE47" s="105"/>
      <c r="IF47" s="105"/>
      <c r="IG47" s="105"/>
      <c r="IH47" s="105"/>
      <c r="II47" s="105"/>
      <c r="IJ47" s="105"/>
      <c r="IK47" s="105"/>
      <c r="IL47" s="105"/>
      <c r="IM47" s="105"/>
      <c r="IN47" s="105"/>
      <c r="IO47" s="105"/>
      <c r="IP47" s="105"/>
      <c r="IQ47" s="105"/>
      <c r="IR47" s="105"/>
      <c r="IS47" s="105"/>
      <c r="IT47" s="105"/>
      <c r="IU47" s="105"/>
      <c r="IV47" s="105"/>
    </row>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B2"/>
    <mergeCell ref="A47:B47"/>
  </mergeCells>
  <printOptions horizontalCentered="1"/>
  <pageMargins left="0.590277777777778" right="0.590277777777778" top="0.786805555555556" bottom="0.786805555555556" header="0.5" footer="0.5"/>
  <pageSetup paperSize="9" fitToHeight="0"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showZeros="0" view="pageBreakPreview" zoomScaleNormal="100" zoomScaleSheetLayoutView="100" workbookViewId="0">
      <selection activeCell="A2" sqref="A2:B2"/>
    </sheetView>
  </sheetViews>
  <sheetFormatPr defaultColWidth="8.875" defaultRowHeight="15.6"/>
  <cols>
    <col min="1" max="1" width="55" style="105" customWidth="1"/>
    <col min="2" max="2" width="30.5" style="105" customWidth="1"/>
    <col min="3" max="16384" width="8.875" style="105"/>
  </cols>
  <sheetData>
    <row r="1" s="100" customFormat="1" ht="24" customHeight="1" spans="1:2">
      <c r="A1" s="106" t="s">
        <v>58</v>
      </c>
      <c r="B1" s="107"/>
    </row>
    <row r="2" s="101" customFormat="1" ht="42" customHeight="1" spans="1:2">
      <c r="A2" s="108" t="s">
        <v>53</v>
      </c>
      <c r="B2" s="108"/>
    </row>
    <row r="3" s="102" customFormat="1" ht="27" customHeight="1" spans="2:2">
      <c r="B3" s="102" t="s">
        <v>84</v>
      </c>
    </row>
    <row r="4" s="122" customFormat="1" ht="30" customHeight="1" spans="1:2">
      <c r="A4" s="123" t="s">
        <v>1345</v>
      </c>
      <c r="B4" s="124" t="s">
        <v>86</v>
      </c>
    </row>
    <row r="5" s="104" customFormat="1" ht="24" customHeight="1" spans="1:2">
      <c r="A5" s="125" t="s">
        <v>1453</v>
      </c>
      <c r="B5" s="126">
        <f>SUM(B6:B9)</f>
        <v>0</v>
      </c>
    </row>
    <row r="6" s="104" customFormat="1" ht="24" customHeight="1" spans="1:2">
      <c r="A6" s="11" t="s">
        <v>1454</v>
      </c>
      <c r="B6" s="127"/>
    </row>
    <row r="7" s="104" customFormat="1" ht="24" customHeight="1" spans="1:2">
      <c r="A7" s="11" t="s">
        <v>1455</v>
      </c>
      <c r="B7" s="127"/>
    </row>
    <row r="8" s="104" customFormat="1" ht="24" customHeight="1" spans="1:2">
      <c r="A8" s="11" t="s">
        <v>1456</v>
      </c>
      <c r="B8" s="127"/>
    </row>
    <row r="9" s="104" customFormat="1" ht="24" customHeight="1" spans="1:7">
      <c r="A9" s="11" t="s">
        <v>1457</v>
      </c>
      <c r="B9" s="127"/>
      <c r="G9" s="128"/>
    </row>
    <row r="10" s="104" customFormat="1" ht="24" customHeight="1" spans="1:2">
      <c r="A10" s="125" t="s">
        <v>1458</v>
      </c>
      <c r="B10" s="126">
        <f>SUM(B11:B18)</f>
        <v>0</v>
      </c>
    </row>
    <row r="11" s="104" customFormat="1" ht="24" customHeight="1" spans="1:2">
      <c r="A11" s="11" t="s">
        <v>1459</v>
      </c>
      <c r="B11" s="127"/>
    </row>
    <row r="12" s="104" customFormat="1" ht="24" customHeight="1" spans="1:2">
      <c r="A12" s="11" t="s">
        <v>1460</v>
      </c>
      <c r="B12" s="127"/>
    </row>
    <row r="13" s="104" customFormat="1" ht="24" customHeight="1" spans="1:2">
      <c r="A13" s="11" t="s">
        <v>1456</v>
      </c>
      <c r="B13" s="127"/>
    </row>
    <row r="14" s="104" customFormat="1" ht="24" customHeight="1" spans="1:2">
      <c r="A14" s="11" t="s">
        <v>1461</v>
      </c>
      <c r="B14" s="127"/>
    </row>
    <row r="15" s="104" customFormat="1" ht="24" customHeight="1" spans="1:2">
      <c r="A15" s="11" t="s">
        <v>1462</v>
      </c>
      <c r="B15" s="127"/>
    </row>
    <row r="16" s="104" customFormat="1" ht="24" customHeight="1" spans="1:2">
      <c r="A16" s="11" t="s">
        <v>1463</v>
      </c>
      <c r="B16" s="127"/>
    </row>
    <row r="17" s="104" customFormat="1" ht="24" customHeight="1" spans="1:2">
      <c r="A17" s="11" t="s">
        <v>1464</v>
      </c>
      <c r="B17" s="127"/>
    </row>
    <row r="18" s="104" customFormat="1" ht="24" customHeight="1" spans="1:2">
      <c r="A18" s="11" t="s">
        <v>1465</v>
      </c>
      <c r="B18" s="127"/>
    </row>
    <row r="19" s="104" customFormat="1" ht="24" customHeight="1" spans="1:2">
      <c r="A19" s="125" t="s">
        <v>1466</v>
      </c>
      <c r="B19" s="126">
        <f>SUM(B20:B22)</f>
        <v>0</v>
      </c>
    </row>
    <row r="20" s="104" customFormat="1" ht="24" customHeight="1" spans="1:2">
      <c r="A20" s="11" t="s">
        <v>1467</v>
      </c>
      <c r="B20" s="127"/>
    </row>
    <row r="21" s="104" customFormat="1" ht="24" customHeight="1" spans="1:2">
      <c r="A21" s="11" t="s">
        <v>1468</v>
      </c>
      <c r="B21" s="127"/>
    </row>
    <row r="22" s="104" customFormat="1" ht="24" customHeight="1" spans="1:2">
      <c r="A22" s="11" t="s">
        <v>1469</v>
      </c>
      <c r="B22" s="127"/>
    </row>
    <row r="23" s="104" customFormat="1" ht="24" customHeight="1" spans="1:2">
      <c r="A23" s="125" t="s">
        <v>1470</v>
      </c>
      <c r="B23" s="126">
        <f>SUM(B24:B28)</f>
        <v>0</v>
      </c>
    </row>
    <row r="24" s="104" customFormat="1" ht="24" customHeight="1" spans="1:2">
      <c r="A24" s="11" t="s">
        <v>1471</v>
      </c>
      <c r="B24" s="127"/>
    </row>
    <row r="25" s="104" customFormat="1" ht="24" customHeight="1" spans="1:2">
      <c r="A25" s="11" t="s">
        <v>1472</v>
      </c>
      <c r="B25" s="127"/>
    </row>
    <row r="26" s="104" customFormat="1" ht="24" customHeight="1" spans="1:2">
      <c r="A26" s="11" t="s">
        <v>1473</v>
      </c>
      <c r="B26" s="127"/>
    </row>
    <row r="27" s="104" customFormat="1" ht="24" customHeight="1" spans="1:2">
      <c r="A27" s="11" t="s">
        <v>1474</v>
      </c>
      <c r="B27" s="127"/>
    </row>
    <row r="28" s="104" customFormat="1" ht="24" customHeight="1" spans="1:2">
      <c r="A28" s="11" t="s">
        <v>1475</v>
      </c>
      <c r="B28" s="127"/>
    </row>
    <row r="29" s="104" customFormat="1" ht="24" customHeight="1" spans="1:2">
      <c r="A29" s="113" t="s">
        <v>1476</v>
      </c>
      <c r="B29" s="126">
        <f>SUM(B30:B33)</f>
        <v>504.97</v>
      </c>
    </row>
    <row r="30" s="104" customFormat="1" ht="24" customHeight="1" spans="1:2">
      <c r="A30" s="11" t="s">
        <v>1477</v>
      </c>
      <c r="B30" s="127">
        <v>470.18</v>
      </c>
    </row>
    <row r="31" s="104" customFormat="1" ht="24" customHeight="1" spans="1:2">
      <c r="A31" s="11" t="s">
        <v>1478</v>
      </c>
      <c r="B31" s="127">
        <v>34.79</v>
      </c>
    </row>
    <row r="32" s="104" customFormat="1" ht="24" customHeight="1" spans="1:2">
      <c r="A32" s="11" t="s">
        <v>1479</v>
      </c>
      <c r="B32" s="127"/>
    </row>
    <row r="33" s="104" customFormat="1" ht="24" customHeight="1" spans="1:2">
      <c r="A33" s="11" t="s">
        <v>1480</v>
      </c>
      <c r="B33" s="127"/>
    </row>
    <row r="34" s="104" customFormat="1" ht="24" customHeight="1" spans="1:2">
      <c r="A34" s="113" t="s">
        <v>1481</v>
      </c>
      <c r="B34" s="126">
        <f>SUM(B35:B37)</f>
        <v>0</v>
      </c>
    </row>
    <row r="35" s="104" customFormat="1" ht="24" customHeight="1" spans="1:2">
      <c r="A35" s="11" t="s">
        <v>1482</v>
      </c>
      <c r="B35" s="127"/>
    </row>
    <row r="36" s="104" customFormat="1" ht="24" customHeight="1" spans="1:2">
      <c r="A36" s="11" t="s">
        <v>1479</v>
      </c>
      <c r="B36" s="127"/>
    </row>
    <row r="37" s="104" customFormat="1" ht="24" customHeight="1" spans="1:2">
      <c r="A37" s="11" t="s">
        <v>1483</v>
      </c>
      <c r="B37" s="127"/>
    </row>
    <row r="38" s="104" customFormat="1" ht="24" customHeight="1" spans="1:2">
      <c r="A38" s="113" t="s">
        <v>1484</v>
      </c>
      <c r="B38" s="126">
        <f>SUM(B39:B41)</f>
        <v>0</v>
      </c>
    </row>
    <row r="39" s="104" customFormat="1" ht="24" customHeight="1" spans="1:2">
      <c r="A39" s="11" t="s">
        <v>1485</v>
      </c>
      <c r="B39" s="127"/>
    </row>
    <row r="40" s="104" customFormat="1" ht="24" customHeight="1" spans="1:2">
      <c r="A40" s="11" t="s">
        <v>1486</v>
      </c>
      <c r="B40" s="127"/>
    </row>
    <row r="41" s="104" customFormat="1" ht="24" customHeight="1" spans="1:2">
      <c r="A41" s="11" t="s">
        <v>1487</v>
      </c>
      <c r="B41" s="127"/>
    </row>
    <row r="42" s="104" customFormat="1" ht="24" customHeight="1" spans="1:2">
      <c r="A42" s="11"/>
      <c r="B42" s="127"/>
    </row>
    <row r="43" s="104" customFormat="1" ht="24" customHeight="1" spans="1:2">
      <c r="A43" s="129" t="s">
        <v>1488</v>
      </c>
      <c r="B43" s="126">
        <f>B38+B34+B29+B23+B19+B10+B5</f>
        <v>504.97</v>
      </c>
    </row>
    <row r="44" s="104" customFormat="1" ht="60.95" customHeight="1" spans="1:256">
      <c r="A44" s="120" t="s">
        <v>1508</v>
      </c>
      <c r="B44" s="120"/>
      <c r="HS44" s="105"/>
      <c r="HT44" s="105"/>
      <c r="HU44" s="105"/>
      <c r="HV44" s="105"/>
      <c r="HW44" s="105"/>
      <c r="HX44" s="105"/>
      <c r="HY44" s="105"/>
      <c r="HZ44" s="105"/>
      <c r="IA44" s="105"/>
      <c r="IB44" s="105"/>
      <c r="IC44" s="105"/>
      <c r="ID44" s="105"/>
      <c r="IE44" s="105"/>
      <c r="IF44" s="105"/>
      <c r="IG44" s="105"/>
      <c r="IH44" s="105"/>
      <c r="II44" s="105"/>
      <c r="IJ44" s="105"/>
      <c r="IK44" s="105"/>
      <c r="IL44" s="105"/>
      <c r="IM44" s="105"/>
      <c r="IN44" s="105"/>
      <c r="IO44" s="105"/>
      <c r="IP44" s="105"/>
      <c r="IQ44" s="105"/>
      <c r="IR44" s="105"/>
      <c r="IS44" s="105"/>
      <c r="IT44" s="105"/>
      <c r="IU44" s="105"/>
      <c r="IV44" s="105"/>
    </row>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B2"/>
    <mergeCell ref="A44:B44"/>
  </mergeCells>
  <printOptions horizontalCentered="1"/>
  <pageMargins left="0.590277777777778" right="0.590277777777778" top="0.786805555555556" bottom="0.786805555555556" header="0.5" footer="0.5"/>
  <pageSetup paperSize="9" scale="99"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showZeros="0" view="pageBreakPreview" zoomScale="85" zoomScaleNormal="100" zoomScaleSheetLayoutView="85" workbookViewId="0">
      <selection activeCell="A2" sqref="A2:D2"/>
    </sheetView>
  </sheetViews>
  <sheetFormatPr defaultColWidth="8.875" defaultRowHeight="15.6"/>
  <cols>
    <col min="1" max="1" width="32.625" style="105" customWidth="1"/>
    <col min="2" max="2" width="12.625" style="105" customWidth="1"/>
    <col min="3" max="3" width="32.625" style="105" customWidth="1"/>
    <col min="4" max="4" width="12.625" style="105" customWidth="1"/>
    <col min="5" max="16384" width="8.875" style="105"/>
  </cols>
  <sheetData>
    <row r="1" s="100" customFormat="1" ht="24" customHeight="1" spans="1:2">
      <c r="A1" s="106" t="s">
        <v>59</v>
      </c>
      <c r="B1" s="107"/>
    </row>
    <row r="2" s="101" customFormat="1" ht="42" customHeight="1" spans="1:4">
      <c r="A2" s="108" t="s">
        <v>55</v>
      </c>
      <c r="B2" s="108"/>
      <c r="C2" s="108"/>
      <c r="D2" s="108"/>
    </row>
    <row r="3" s="102" customFormat="1" ht="27" customHeight="1" spans="4:4">
      <c r="D3" s="109" t="s">
        <v>84</v>
      </c>
    </row>
    <row r="4" s="103" customFormat="1" ht="30" customHeight="1" spans="1:4">
      <c r="A4" s="110" t="s">
        <v>146</v>
      </c>
      <c r="B4" s="111" t="s">
        <v>86</v>
      </c>
      <c r="C4" s="112" t="s">
        <v>147</v>
      </c>
      <c r="D4" s="112" t="s">
        <v>86</v>
      </c>
    </row>
    <row r="5" s="36" customFormat="1" ht="24" customHeight="1" spans="1:4">
      <c r="A5" s="113" t="s">
        <v>1490</v>
      </c>
      <c r="B5" s="113">
        <v>759.01</v>
      </c>
      <c r="C5" s="113" t="s">
        <v>1491</v>
      </c>
      <c r="D5" s="113">
        <v>504.97</v>
      </c>
    </row>
    <row r="6" s="59" customFormat="1" ht="24" customHeight="1" spans="1:4">
      <c r="A6" s="113" t="s">
        <v>150</v>
      </c>
      <c r="B6" s="113">
        <f>B7+B15+B21+B29</f>
        <v>1951.37</v>
      </c>
      <c r="C6" s="113" t="s">
        <v>151</v>
      </c>
      <c r="D6" s="113"/>
    </row>
    <row r="7" s="36" customFormat="1" ht="24" customHeight="1" spans="1:4">
      <c r="A7" s="114" t="s">
        <v>158</v>
      </c>
      <c r="B7" s="46">
        <f>SUM(B8:B14)</f>
        <v>1951.37</v>
      </c>
      <c r="C7" s="114" t="s">
        <v>1492</v>
      </c>
      <c r="D7" s="46"/>
    </row>
    <row r="8" s="59" customFormat="1" ht="24" customHeight="1" spans="1:4">
      <c r="A8" s="115" t="s">
        <v>1493</v>
      </c>
      <c r="B8" s="46"/>
      <c r="C8" s="116" t="s">
        <v>1493</v>
      </c>
      <c r="D8" s="46"/>
    </row>
    <row r="9" s="36" customFormat="1" ht="24" customHeight="1" spans="1:4">
      <c r="A9" s="115" t="s">
        <v>1494</v>
      </c>
      <c r="B9" s="46"/>
      <c r="C9" s="116" t="s">
        <v>1494</v>
      </c>
      <c r="D9" s="46"/>
    </row>
    <row r="10" s="59" customFormat="1" ht="24" customHeight="1" spans="1:4">
      <c r="A10" s="115" t="s">
        <v>1495</v>
      </c>
      <c r="B10" s="46"/>
      <c r="C10" s="116" t="s">
        <v>1495</v>
      </c>
      <c r="D10" s="46"/>
    </row>
    <row r="11" s="36" customFormat="1" ht="24" customHeight="1" spans="1:4">
      <c r="A11" s="116" t="s">
        <v>1496</v>
      </c>
      <c r="B11" s="46"/>
      <c r="C11" s="116" t="s">
        <v>1497</v>
      </c>
      <c r="D11" s="46"/>
    </row>
    <row r="12" s="59" customFormat="1" ht="24" customHeight="1" spans="1:4">
      <c r="A12" s="116" t="s">
        <v>1497</v>
      </c>
      <c r="B12" s="46">
        <v>1951.37</v>
      </c>
      <c r="C12" s="116" t="s">
        <v>1498</v>
      </c>
      <c r="D12" s="46"/>
    </row>
    <row r="13" s="36" customFormat="1" ht="24" customHeight="1" spans="1:4">
      <c r="A13" s="116" t="s">
        <v>1498</v>
      </c>
      <c r="B13" s="46"/>
      <c r="C13" s="114" t="s">
        <v>1499</v>
      </c>
      <c r="D13" s="46"/>
    </row>
    <row r="14" s="59" customFormat="1" ht="24" customHeight="1" spans="1:4">
      <c r="A14" s="116" t="s">
        <v>1500</v>
      </c>
      <c r="B14" s="46"/>
      <c r="C14" s="115" t="s">
        <v>1493</v>
      </c>
      <c r="D14" s="46"/>
    </row>
    <row r="15" s="36" customFormat="1" ht="24" customHeight="1" spans="1:4">
      <c r="A15" s="114" t="s">
        <v>1501</v>
      </c>
      <c r="B15" s="46"/>
      <c r="C15" s="115" t="s">
        <v>1494</v>
      </c>
      <c r="D15" s="46"/>
    </row>
    <row r="16" s="59" customFormat="1" ht="24" customHeight="1" spans="1:4">
      <c r="A16" s="116" t="s">
        <v>1493</v>
      </c>
      <c r="B16" s="46"/>
      <c r="C16" s="115" t="s">
        <v>1495</v>
      </c>
      <c r="D16" s="46"/>
    </row>
    <row r="17" s="36" customFormat="1" ht="24" customHeight="1" spans="1:4">
      <c r="A17" s="116" t="s">
        <v>1494</v>
      </c>
      <c r="B17" s="46"/>
      <c r="C17" s="116" t="s">
        <v>1496</v>
      </c>
      <c r="D17" s="46"/>
    </row>
    <row r="18" s="59" customFormat="1" ht="24" customHeight="1" spans="1:4">
      <c r="A18" s="116" t="s">
        <v>1495</v>
      </c>
      <c r="B18" s="46"/>
      <c r="C18" s="116" t="s">
        <v>1497</v>
      </c>
      <c r="D18" s="46"/>
    </row>
    <row r="19" s="36" customFormat="1" ht="24" customHeight="1" spans="1:4">
      <c r="A19" s="116" t="s">
        <v>1497</v>
      </c>
      <c r="B19" s="46"/>
      <c r="C19" s="116" t="s">
        <v>1498</v>
      </c>
      <c r="D19" s="46"/>
    </row>
    <row r="20" s="36" customFormat="1" ht="24" customHeight="1" spans="1:4">
      <c r="A20" s="116" t="s">
        <v>1498</v>
      </c>
      <c r="B20" s="46"/>
      <c r="C20" s="116" t="s">
        <v>1500</v>
      </c>
      <c r="D20" s="46"/>
    </row>
    <row r="21" s="59" customFormat="1" ht="24" customHeight="1" spans="1:4">
      <c r="A21" s="114" t="s">
        <v>1502</v>
      </c>
      <c r="B21" s="46"/>
      <c r="C21" s="114" t="s">
        <v>1503</v>
      </c>
      <c r="D21" s="46"/>
    </row>
    <row r="22" s="59" customFormat="1" ht="24" customHeight="1" spans="1:4">
      <c r="A22" s="115" t="s">
        <v>1493</v>
      </c>
      <c r="B22" s="46"/>
      <c r="C22" s="115" t="s">
        <v>1493</v>
      </c>
      <c r="D22" s="46"/>
    </row>
    <row r="23" s="59" customFormat="1" ht="24" customHeight="1" spans="1:4">
      <c r="A23" s="115" t="s">
        <v>1494</v>
      </c>
      <c r="B23" s="46"/>
      <c r="C23" s="115" t="s">
        <v>1494</v>
      </c>
      <c r="D23" s="46"/>
    </row>
    <row r="24" s="59" customFormat="1" ht="24" customHeight="1" spans="1:4">
      <c r="A24" s="115" t="s">
        <v>1495</v>
      </c>
      <c r="B24" s="46"/>
      <c r="C24" s="115" t="s">
        <v>1495</v>
      </c>
      <c r="D24" s="46"/>
    </row>
    <row r="25" s="59" customFormat="1" ht="24" customHeight="1" spans="1:4">
      <c r="A25" s="116" t="s">
        <v>1496</v>
      </c>
      <c r="B25" s="46"/>
      <c r="C25" s="116" t="s">
        <v>1496</v>
      </c>
      <c r="D25" s="46"/>
    </row>
    <row r="26" s="59" customFormat="1" ht="24" customHeight="1" spans="1:4">
      <c r="A26" s="116" t="s">
        <v>1497</v>
      </c>
      <c r="B26" s="46"/>
      <c r="C26" s="116" t="s">
        <v>1497</v>
      </c>
      <c r="D26" s="46"/>
    </row>
    <row r="27" s="59" customFormat="1" ht="24" customHeight="1" spans="1:4">
      <c r="A27" s="116" t="s">
        <v>1498</v>
      </c>
      <c r="B27" s="46"/>
      <c r="C27" s="116" t="s">
        <v>1498</v>
      </c>
      <c r="D27" s="46"/>
    </row>
    <row r="28" s="59" customFormat="1" ht="24" customHeight="1" spans="1:4">
      <c r="A28" s="116" t="s">
        <v>1500</v>
      </c>
      <c r="B28" s="46"/>
      <c r="C28" s="116" t="s">
        <v>1500</v>
      </c>
      <c r="D28" s="46"/>
    </row>
    <row r="29" s="59" customFormat="1" ht="24" customHeight="1" spans="1:4">
      <c r="A29" s="117" t="s">
        <v>1504</v>
      </c>
      <c r="B29" s="46">
        <f>SUM(B30:B36)</f>
        <v>0</v>
      </c>
      <c r="C29" s="114"/>
      <c r="D29" s="46"/>
    </row>
    <row r="30" s="59" customFormat="1" ht="24" customHeight="1" spans="1:4">
      <c r="A30" s="115" t="s">
        <v>1493</v>
      </c>
      <c r="B30" s="46"/>
      <c r="C30" s="115"/>
      <c r="D30" s="46"/>
    </row>
    <row r="31" s="59" customFormat="1" ht="24" customHeight="1" spans="1:4">
      <c r="A31" s="115" t="s">
        <v>1494</v>
      </c>
      <c r="B31" s="46"/>
      <c r="C31" s="115"/>
      <c r="D31" s="46"/>
    </row>
    <row r="32" s="59" customFormat="1" ht="24" customHeight="1" spans="1:4">
      <c r="A32" s="115" t="s">
        <v>1495</v>
      </c>
      <c r="B32" s="46"/>
      <c r="C32" s="115"/>
      <c r="D32" s="46"/>
    </row>
    <row r="33" s="59" customFormat="1" ht="24" customHeight="1" spans="1:4">
      <c r="A33" s="116" t="s">
        <v>1496</v>
      </c>
      <c r="B33" s="46"/>
      <c r="C33" s="115"/>
      <c r="D33" s="46"/>
    </row>
    <row r="34" s="59" customFormat="1" ht="24" customHeight="1" spans="1:4">
      <c r="A34" s="116" t="s">
        <v>1497</v>
      </c>
      <c r="B34" s="46"/>
      <c r="C34" s="115"/>
      <c r="D34" s="46"/>
    </row>
    <row r="35" s="59" customFormat="1" ht="24" customHeight="1" spans="1:4">
      <c r="A35" s="116" t="s">
        <v>1498</v>
      </c>
      <c r="B35" s="46"/>
      <c r="C35" s="115"/>
      <c r="D35" s="46"/>
    </row>
    <row r="36" s="59" customFormat="1" ht="24" customHeight="1" spans="1:4">
      <c r="A36" s="116" t="s">
        <v>1500</v>
      </c>
      <c r="B36" s="46"/>
      <c r="C36" s="115"/>
      <c r="D36" s="46"/>
    </row>
    <row r="37" s="59" customFormat="1" ht="24" customHeight="1" spans="1:4">
      <c r="A37" s="115"/>
      <c r="B37" s="46"/>
      <c r="C37" s="115"/>
      <c r="D37" s="46"/>
    </row>
    <row r="38" s="36" customFormat="1" ht="24" customHeight="1" spans="1:4">
      <c r="A38" s="118" t="s">
        <v>193</v>
      </c>
      <c r="B38" s="113">
        <f>B5+B6</f>
        <v>2710.38</v>
      </c>
      <c r="C38" s="119" t="s">
        <v>194</v>
      </c>
      <c r="D38" s="113">
        <f>D5+D6</f>
        <v>504.97</v>
      </c>
    </row>
    <row r="39" s="36" customFormat="1" ht="24" customHeight="1" spans="1:4">
      <c r="A39" s="46"/>
      <c r="B39" s="46"/>
      <c r="C39" s="113" t="s">
        <v>1505</v>
      </c>
      <c r="D39" s="113">
        <f>SUM(D40:D46)</f>
        <v>2205.41</v>
      </c>
    </row>
    <row r="40" s="36" customFormat="1" ht="24" customHeight="1" spans="1:4">
      <c r="A40" s="46"/>
      <c r="B40" s="46"/>
      <c r="C40" s="114" t="s">
        <v>1493</v>
      </c>
      <c r="D40" s="46"/>
    </row>
    <row r="41" s="36" customFormat="1" ht="24" customHeight="1" spans="1:16">
      <c r="A41" s="46"/>
      <c r="B41" s="46"/>
      <c r="C41" s="114" t="s">
        <v>1494</v>
      </c>
      <c r="D41" s="46"/>
      <c r="P41" s="121"/>
    </row>
    <row r="42" s="36" customFormat="1" ht="24" customHeight="1" spans="1:4">
      <c r="A42" s="46"/>
      <c r="B42" s="46"/>
      <c r="C42" s="114" t="s">
        <v>1495</v>
      </c>
      <c r="D42" s="46"/>
    </row>
    <row r="43" s="36" customFormat="1" ht="24" customHeight="1" spans="1:4">
      <c r="A43" s="46"/>
      <c r="B43" s="46"/>
      <c r="C43" s="114" t="s">
        <v>1496</v>
      </c>
      <c r="D43" s="46"/>
    </row>
    <row r="44" s="36" customFormat="1" ht="24" customHeight="1" spans="1:4">
      <c r="A44" s="46"/>
      <c r="B44" s="46"/>
      <c r="C44" s="114" t="s">
        <v>1497</v>
      </c>
      <c r="D44" s="46">
        <v>2205.41</v>
      </c>
    </row>
    <row r="45" s="36" customFormat="1" ht="24" customHeight="1" spans="1:4">
      <c r="A45" s="46"/>
      <c r="B45" s="46"/>
      <c r="C45" s="114" t="s">
        <v>1498</v>
      </c>
      <c r="D45" s="46"/>
    </row>
    <row r="46" s="36" customFormat="1" ht="24" customHeight="1" spans="1:4">
      <c r="A46" s="46"/>
      <c r="B46" s="46"/>
      <c r="C46" s="114" t="s">
        <v>1500</v>
      </c>
      <c r="D46" s="46"/>
    </row>
    <row r="47" s="104" customFormat="1" ht="60.95" customHeight="1" spans="1:256">
      <c r="A47" s="120" t="s">
        <v>1509</v>
      </c>
      <c r="B47" s="120"/>
      <c r="C47" s="120"/>
      <c r="D47" s="120"/>
      <c r="HS47" s="105"/>
      <c r="HT47" s="105"/>
      <c r="HU47" s="105"/>
      <c r="HV47" s="105"/>
      <c r="HW47" s="105"/>
      <c r="HX47" s="105"/>
      <c r="HY47" s="105"/>
      <c r="HZ47" s="105"/>
      <c r="IA47" s="105"/>
      <c r="IB47" s="105"/>
      <c r="IC47" s="105"/>
      <c r="ID47" s="105"/>
      <c r="IE47" s="105"/>
      <c r="IF47" s="105"/>
      <c r="IG47" s="105"/>
      <c r="IH47" s="105"/>
      <c r="II47" s="105"/>
      <c r="IJ47" s="105"/>
      <c r="IK47" s="105"/>
      <c r="IL47" s="105"/>
      <c r="IM47" s="105"/>
      <c r="IN47" s="105"/>
      <c r="IO47" s="105"/>
      <c r="IP47" s="105"/>
      <c r="IQ47" s="105"/>
      <c r="IR47" s="105"/>
      <c r="IS47" s="105"/>
      <c r="IT47" s="105"/>
      <c r="IU47" s="105"/>
      <c r="IV47" s="105"/>
    </row>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D2"/>
    <mergeCell ref="A47:D47"/>
  </mergeCells>
  <printOptions horizontalCentered="1"/>
  <pageMargins left="0.590277777777778" right="0.590277777777778" top="0.786805555555556" bottom="0.786805555555556" header="0.5" footer="0.5"/>
  <pageSetup paperSize="9" scale="93" fitToHeight="0"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9"/>
  <sheetViews>
    <sheetView view="pageBreakPreview" zoomScaleNormal="100" zoomScaleSheetLayoutView="100" workbookViewId="0">
      <pane ySplit="6" topLeftCell="A7" activePane="bottomLeft" state="frozen"/>
      <selection/>
      <selection pane="bottomLeft" activeCell="A2" sqref="A2:G2"/>
    </sheetView>
  </sheetViews>
  <sheetFormatPr defaultColWidth="9" defaultRowHeight="14.4" outlineLevelCol="6"/>
  <cols>
    <col min="1" max="1" width="26.25" style="36" customWidth="1"/>
    <col min="2" max="2" width="13.25" style="36" customWidth="1"/>
    <col min="3" max="4" width="11.875" style="36" customWidth="1"/>
    <col min="5" max="5" width="13.25" style="36" customWidth="1"/>
    <col min="6" max="7" width="11.875" style="36" customWidth="1"/>
    <col min="8" max="16384" width="9" style="36"/>
  </cols>
  <sheetData>
    <row r="1" s="56" customFormat="1" ht="24" customHeight="1" spans="1:1">
      <c r="A1" s="96" t="s">
        <v>1510</v>
      </c>
    </row>
    <row r="2" s="57" customFormat="1" ht="42" customHeight="1" spans="1:7">
      <c r="A2" s="9" t="s">
        <v>61</v>
      </c>
      <c r="B2" s="9"/>
      <c r="C2" s="9"/>
      <c r="D2" s="9"/>
      <c r="E2" s="9"/>
      <c r="F2" s="9"/>
      <c r="G2" s="9"/>
    </row>
    <row r="3" s="58" customFormat="1" ht="27" customHeight="1" spans="1:7">
      <c r="A3" s="61"/>
      <c r="B3" s="61"/>
      <c r="G3" s="61" t="s">
        <v>84</v>
      </c>
    </row>
    <row r="4" ht="26.1" customHeight="1" spans="1:7">
      <c r="A4" s="10" t="s">
        <v>1511</v>
      </c>
      <c r="B4" s="10" t="s">
        <v>1512</v>
      </c>
      <c r="C4" s="10"/>
      <c r="D4" s="10"/>
      <c r="E4" s="10" t="s">
        <v>1513</v>
      </c>
      <c r="F4" s="10"/>
      <c r="G4" s="10"/>
    </row>
    <row r="5" ht="24" customHeight="1" spans="1:7">
      <c r="A5" s="10"/>
      <c r="B5" s="10" t="s">
        <v>114</v>
      </c>
      <c r="C5" s="10" t="s">
        <v>1514</v>
      </c>
      <c r="D5" s="10" t="s">
        <v>1515</v>
      </c>
      <c r="E5" s="10" t="s">
        <v>114</v>
      </c>
      <c r="F5" s="10" t="s">
        <v>1514</v>
      </c>
      <c r="G5" s="10" t="s">
        <v>1515</v>
      </c>
    </row>
    <row r="6" ht="24" customHeight="1" spans="1:7">
      <c r="A6" s="10" t="s">
        <v>1516</v>
      </c>
      <c r="B6" s="10" t="s">
        <v>1517</v>
      </c>
      <c r="C6" s="10" t="s">
        <v>1518</v>
      </c>
      <c r="D6" s="10" t="s">
        <v>1519</v>
      </c>
      <c r="E6" s="10" t="s">
        <v>1520</v>
      </c>
      <c r="F6" s="10" t="s">
        <v>1521</v>
      </c>
      <c r="G6" s="10" t="s">
        <v>1522</v>
      </c>
    </row>
    <row r="7" s="59" customFormat="1" ht="24" customHeight="1" spans="1:7">
      <c r="A7" s="51" t="s">
        <v>1523</v>
      </c>
      <c r="B7" s="94"/>
      <c r="C7" s="94"/>
      <c r="D7" s="94"/>
      <c r="E7" s="97"/>
      <c r="F7" s="97"/>
      <c r="G7" s="97"/>
    </row>
    <row r="8" s="59" customFormat="1" ht="24" customHeight="1" spans="1:7">
      <c r="A8" s="51" t="s">
        <v>1524</v>
      </c>
      <c r="B8" s="94">
        <f>C8+D8</f>
        <v>19044</v>
      </c>
      <c r="C8" s="97">
        <v>18900</v>
      </c>
      <c r="D8" s="97">
        <v>144</v>
      </c>
      <c r="E8" s="97">
        <f>F8+G8</f>
        <v>16191</v>
      </c>
      <c r="F8" s="97">
        <v>16127</v>
      </c>
      <c r="G8" s="97">
        <v>64</v>
      </c>
    </row>
    <row r="9" s="59" customFormat="1" ht="30" customHeight="1" spans="1:7">
      <c r="A9" s="51" t="s">
        <v>1525</v>
      </c>
      <c r="B9" s="94"/>
      <c r="C9" s="97"/>
      <c r="D9" s="97"/>
      <c r="E9" s="97"/>
      <c r="F9" s="97"/>
      <c r="G9" s="97"/>
    </row>
    <row r="10" ht="24" customHeight="1" spans="1:7">
      <c r="A10" s="11" t="s">
        <v>1526</v>
      </c>
      <c r="B10" s="92"/>
      <c r="C10" s="98"/>
      <c r="D10" s="98"/>
      <c r="E10" s="98"/>
      <c r="F10" s="98"/>
      <c r="G10" s="98"/>
    </row>
    <row r="11" ht="24" customHeight="1" spans="1:7">
      <c r="A11" s="11" t="s">
        <v>1527</v>
      </c>
      <c r="B11" s="92"/>
      <c r="C11" s="98"/>
      <c r="D11" s="98"/>
      <c r="E11" s="98"/>
      <c r="F11" s="98"/>
      <c r="G11" s="98"/>
    </row>
    <row r="12" ht="24" customHeight="1" spans="1:7">
      <c r="A12" s="10" t="s">
        <v>189</v>
      </c>
      <c r="B12" s="92"/>
      <c r="C12" s="98"/>
      <c r="D12" s="98"/>
      <c r="E12" s="98"/>
      <c r="F12" s="98"/>
      <c r="G12" s="98"/>
    </row>
    <row r="13" ht="24" customHeight="1" spans="1:7">
      <c r="A13" s="10" t="s">
        <v>189</v>
      </c>
      <c r="B13" s="92"/>
      <c r="C13" s="98"/>
      <c r="D13" s="98"/>
      <c r="E13" s="98"/>
      <c r="F13" s="98"/>
      <c r="G13" s="98"/>
    </row>
    <row r="14" ht="24" customHeight="1" spans="1:7">
      <c r="A14" s="10" t="s">
        <v>189</v>
      </c>
      <c r="B14" s="92"/>
      <c r="C14" s="98"/>
      <c r="D14" s="98"/>
      <c r="E14" s="98"/>
      <c r="F14" s="98"/>
      <c r="G14" s="98"/>
    </row>
    <row r="15" ht="24" customHeight="1" spans="1:7">
      <c r="A15" s="11"/>
      <c r="B15" s="92"/>
      <c r="C15" s="98"/>
      <c r="D15" s="98"/>
      <c r="E15" s="98"/>
      <c r="F15" s="98"/>
      <c r="G15" s="98"/>
    </row>
    <row r="16" ht="24" customHeight="1" spans="1:7">
      <c r="A16" s="10"/>
      <c r="B16" s="93"/>
      <c r="C16" s="99"/>
      <c r="D16" s="99"/>
      <c r="E16" s="99"/>
      <c r="F16" s="99"/>
      <c r="G16" s="99"/>
    </row>
    <row r="17" ht="44.1" customHeight="1" spans="1:7">
      <c r="A17" s="47" t="s">
        <v>1528</v>
      </c>
      <c r="B17" s="47"/>
      <c r="C17" s="47"/>
      <c r="D17" s="47"/>
      <c r="E17" s="47"/>
      <c r="F17" s="47"/>
      <c r="G17" s="47"/>
    </row>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sheetData>
  <mergeCells count="5">
    <mergeCell ref="A2:G2"/>
    <mergeCell ref="B4:D4"/>
    <mergeCell ref="E4:G4"/>
    <mergeCell ref="A17:G17"/>
    <mergeCell ref="A4:A5"/>
  </mergeCells>
  <printOptions horizontalCentered="1"/>
  <pageMargins left="0.590277777777778" right="0.590277777777778" top="0.786805555555556" bottom="0.786805555555556" header="0.5" footer="0.5"/>
  <pageSetup paperSize="9" scale="84" fitToHeight="0"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5"/>
  <sheetViews>
    <sheetView view="pageBreakPreview" zoomScaleNormal="100" zoomScaleSheetLayoutView="100" workbookViewId="0">
      <selection activeCell="A2" sqref="A2:C2"/>
    </sheetView>
  </sheetViews>
  <sheetFormatPr defaultColWidth="9" defaultRowHeight="14.4" outlineLevelCol="6"/>
  <cols>
    <col min="1" max="1" width="47.375" style="36" customWidth="1"/>
    <col min="2" max="3" width="16.875" style="36" customWidth="1"/>
    <col min="4" max="16384" width="9" style="36"/>
  </cols>
  <sheetData>
    <row r="1" s="56" customFormat="1" ht="24" customHeight="1" spans="1:1">
      <c r="A1" s="60" t="s">
        <v>1529</v>
      </c>
    </row>
    <row r="2" s="57" customFormat="1" ht="42" customHeight="1" spans="1:3">
      <c r="A2" s="9" t="s">
        <v>63</v>
      </c>
      <c r="B2" s="9"/>
      <c r="C2" s="9"/>
    </row>
    <row r="3" s="58" customFormat="1" ht="27" customHeight="1" spans="1:3">
      <c r="A3" s="61"/>
      <c r="B3" s="61"/>
      <c r="C3" s="61" t="s">
        <v>84</v>
      </c>
    </row>
    <row r="4" ht="36" customHeight="1" spans="1:3">
      <c r="A4" s="10" t="s">
        <v>1530</v>
      </c>
      <c r="B4" s="10" t="s">
        <v>86</v>
      </c>
      <c r="C4" s="10" t="s">
        <v>1409</v>
      </c>
    </row>
    <row r="5" ht="24" customHeight="1" spans="1:3">
      <c r="A5" s="51" t="s">
        <v>1531</v>
      </c>
      <c r="B5" s="94">
        <v>16127</v>
      </c>
      <c r="C5" s="94">
        <v>16127</v>
      </c>
    </row>
    <row r="6" ht="24" customHeight="1" spans="1:3">
      <c r="A6" s="51" t="s">
        <v>1532</v>
      </c>
      <c r="B6" s="94">
        <v>18900</v>
      </c>
      <c r="C6" s="94">
        <v>18900</v>
      </c>
    </row>
    <row r="7" ht="24" customHeight="1" spans="1:3">
      <c r="A7" s="51" t="s">
        <v>1533</v>
      </c>
      <c r="B7" s="94">
        <f>B8+B9</f>
        <v>1500</v>
      </c>
      <c r="C7" s="94">
        <f>C8+C9</f>
        <v>1500</v>
      </c>
    </row>
    <row r="8" ht="24" customHeight="1" spans="1:3">
      <c r="A8" s="11" t="s">
        <v>1534</v>
      </c>
      <c r="B8" s="92"/>
      <c r="C8" s="92"/>
    </row>
    <row r="9" ht="24" customHeight="1" spans="1:3">
      <c r="A9" s="11" t="s">
        <v>1535</v>
      </c>
      <c r="B9" s="92">
        <v>1500</v>
      </c>
      <c r="C9" s="92">
        <v>1500</v>
      </c>
    </row>
    <row r="10" ht="24" customHeight="1" spans="1:3">
      <c r="A10" s="51" t="s">
        <v>1536</v>
      </c>
      <c r="B10" s="94">
        <v>1500</v>
      </c>
      <c r="C10" s="94">
        <v>1500</v>
      </c>
    </row>
    <row r="11" ht="24" customHeight="1" spans="1:3">
      <c r="A11" s="51" t="s">
        <v>1537</v>
      </c>
      <c r="B11" s="94">
        <v>16127</v>
      </c>
      <c r="C11" s="94">
        <v>16127</v>
      </c>
    </row>
    <row r="12" ht="24" customHeight="1" spans="1:3">
      <c r="A12" s="51" t="s">
        <v>1538</v>
      </c>
      <c r="B12" s="94"/>
      <c r="C12" s="94"/>
    </row>
    <row r="13" ht="24" customHeight="1" spans="1:3">
      <c r="A13" s="51" t="s">
        <v>1539</v>
      </c>
      <c r="B13" s="95"/>
      <c r="C13" s="95"/>
    </row>
    <row r="14" ht="24" customHeight="1" spans="1:3">
      <c r="A14" s="51" t="s">
        <v>1540</v>
      </c>
      <c r="B14" s="63">
        <v>18900</v>
      </c>
      <c r="C14" s="63">
        <v>18900</v>
      </c>
    </row>
    <row r="15" ht="54.95" customHeight="1" spans="1:7">
      <c r="A15" s="47" t="s">
        <v>1541</v>
      </c>
      <c r="B15" s="47"/>
      <c r="C15" s="47"/>
      <c r="D15" s="90"/>
      <c r="E15" s="90"/>
      <c r="F15" s="90"/>
      <c r="G15" s="90"/>
    </row>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C2"/>
    <mergeCell ref="A15:C15"/>
  </mergeCells>
  <printOptions horizontalCentered="1"/>
  <pageMargins left="0.590277777777778" right="0.590277777777778" top="0.786805555555556" bottom="0.786805555555556" header="0.5" footer="0.5"/>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5"/>
  <sheetViews>
    <sheetView view="pageBreakPreview" zoomScaleNormal="100" zoomScaleSheetLayoutView="100" workbookViewId="0">
      <selection activeCell="A2" sqref="A2:C2"/>
    </sheetView>
  </sheetViews>
  <sheetFormatPr defaultColWidth="9" defaultRowHeight="14.4" outlineLevelCol="6"/>
  <cols>
    <col min="1" max="1" width="48.5" style="36" customWidth="1"/>
    <col min="2" max="3" width="16" style="36" customWidth="1"/>
    <col min="4" max="16384" width="9" style="36"/>
  </cols>
  <sheetData>
    <row r="1" s="56" customFormat="1" ht="24" customHeight="1" spans="1:1">
      <c r="A1" s="60" t="s">
        <v>1542</v>
      </c>
    </row>
    <row r="2" s="57" customFormat="1" ht="42" customHeight="1" spans="1:3">
      <c r="A2" s="9" t="s">
        <v>65</v>
      </c>
      <c r="B2" s="9"/>
      <c r="C2" s="9"/>
    </row>
    <row r="3" s="58" customFormat="1" ht="27" customHeight="1" spans="1:3">
      <c r="A3" s="61"/>
      <c r="B3" s="61"/>
      <c r="C3" s="61" t="s">
        <v>84</v>
      </c>
    </row>
    <row r="4" ht="36" customHeight="1" spans="1:3">
      <c r="A4" s="10" t="s">
        <v>1530</v>
      </c>
      <c r="B4" s="10" t="s">
        <v>86</v>
      </c>
      <c r="C4" s="10" t="s">
        <v>1409</v>
      </c>
    </row>
    <row r="5" ht="24" customHeight="1" spans="1:3">
      <c r="A5" s="11" t="s">
        <v>1543</v>
      </c>
      <c r="B5" s="92">
        <v>104</v>
      </c>
      <c r="C5" s="92">
        <v>104</v>
      </c>
    </row>
    <row r="6" ht="24" customHeight="1" spans="1:3">
      <c r="A6" s="11" t="s">
        <v>1544</v>
      </c>
      <c r="B6" s="92">
        <v>144</v>
      </c>
      <c r="C6" s="92">
        <v>144</v>
      </c>
    </row>
    <row r="7" ht="24" customHeight="1" spans="1:3">
      <c r="A7" s="11" t="s">
        <v>1545</v>
      </c>
      <c r="B7" s="92">
        <v>0</v>
      </c>
      <c r="C7" s="92">
        <v>0</v>
      </c>
    </row>
    <row r="8" ht="24" customHeight="1" spans="1:3">
      <c r="A8" s="11" t="s">
        <v>1546</v>
      </c>
      <c r="B8" s="92">
        <v>40</v>
      </c>
      <c r="C8" s="92">
        <v>40</v>
      </c>
    </row>
    <row r="9" ht="24" customHeight="1" spans="1:3">
      <c r="A9" s="11" t="s">
        <v>1547</v>
      </c>
      <c r="B9" s="92">
        <v>64</v>
      </c>
      <c r="C9" s="92">
        <v>64</v>
      </c>
    </row>
    <row r="10" ht="24" customHeight="1" spans="1:3">
      <c r="A10" s="11" t="s">
        <v>1548</v>
      </c>
      <c r="B10" s="92"/>
      <c r="C10" s="92"/>
    </row>
    <row r="11" ht="24" customHeight="1" spans="1:3">
      <c r="A11" s="11" t="s">
        <v>1549</v>
      </c>
      <c r="B11" s="93"/>
      <c r="C11" s="93"/>
    </row>
    <row r="12" ht="24" customHeight="1" spans="1:3">
      <c r="A12" s="11" t="s">
        <v>1550</v>
      </c>
      <c r="B12" s="52">
        <v>144</v>
      </c>
      <c r="C12" s="52">
        <v>144</v>
      </c>
    </row>
    <row r="13" ht="68.1" customHeight="1" spans="1:7">
      <c r="A13" s="47" t="s">
        <v>1551</v>
      </c>
      <c r="B13" s="47"/>
      <c r="C13" s="47"/>
      <c r="D13" s="90"/>
      <c r="E13" s="90"/>
      <c r="F13" s="90"/>
      <c r="G13" s="90"/>
    </row>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C2"/>
    <mergeCell ref="A13:C13"/>
  </mergeCells>
  <printOptions horizontalCentered="1"/>
  <pageMargins left="0.590277777777778" right="0.590277777777778" top="0.786805555555556" bottom="0.786805555555556" header="0.5" footer="0.5"/>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5"/>
  <sheetViews>
    <sheetView showZeros="0" view="pageBreakPreview" zoomScaleNormal="100" zoomScaleSheetLayoutView="100" workbookViewId="0">
      <pane ySplit="4" topLeftCell="A14" activePane="bottomLeft" state="frozen"/>
      <selection/>
      <selection pane="bottomLeft" activeCell="A2" sqref="A2:D2"/>
    </sheetView>
  </sheetViews>
  <sheetFormatPr defaultColWidth="9" defaultRowHeight="14.4" outlineLevelCol="3"/>
  <cols>
    <col min="1" max="1" width="33.75" style="36" customWidth="1"/>
    <col min="2" max="2" width="12.25" style="36" customWidth="1"/>
    <col min="3" max="4" width="17.125" style="36" customWidth="1"/>
    <col min="5" max="16384" width="9" style="36"/>
  </cols>
  <sheetData>
    <row r="1" s="56" customFormat="1" ht="24" customHeight="1" spans="1:1">
      <c r="A1" s="60" t="s">
        <v>1552</v>
      </c>
    </row>
    <row r="2" s="57" customFormat="1" ht="42" customHeight="1" spans="1:4">
      <c r="A2" s="9" t="s">
        <v>67</v>
      </c>
      <c r="B2" s="9"/>
      <c r="C2" s="9"/>
      <c r="D2" s="9"/>
    </row>
    <row r="3" s="58" customFormat="1" ht="27" customHeight="1" spans="4:4">
      <c r="D3" s="61" t="s">
        <v>84</v>
      </c>
    </row>
    <row r="4" ht="21.95" customHeight="1" spans="1:4">
      <c r="A4" s="10" t="s">
        <v>1530</v>
      </c>
      <c r="B4" s="10" t="s">
        <v>1553</v>
      </c>
      <c r="C4" s="10" t="s">
        <v>1554</v>
      </c>
      <c r="D4" s="10" t="s">
        <v>1555</v>
      </c>
    </row>
    <row r="5" s="59" customFormat="1" ht="24" customHeight="1" spans="1:4">
      <c r="A5" s="91" t="s">
        <v>1556</v>
      </c>
      <c r="B5" s="62" t="s">
        <v>1557</v>
      </c>
      <c r="C5" s="63">
        <f>C6+C8</f>
        <v>1500</v>
      </c>
      <c r="D5" s="63">
        <f>D6+D8</f>
        <v>1500</v>
      </c>
    </row>
    <row r="6" ht="24" customHeight="1" spans="1:4">
      <c r="A6" s="12" t="s">
        <v>1558</v>
      </c>
      <c r="B6" s="10" t="s">
        <v>1518</v>
      </c>
      <c r="C6" s="52">
        <f>C7</f>
        <v>1500</v>
      </c>
      <c r="D6" s="52">
        <f>D7</f>
        <v>1500</v>
      </c>
    </row>
    <row r="7" ht="24" customHeight="1" spans="1:4">
      <c r="A7" s="12" t="s">
        <v>1559</v>
      </c>
      <c r="B7" s="10" t="s">
        <v>1519</v>
      </c>
      <c r="C7" s="52">
        <v>1500</v>
      </c>
      <c r="D7" s="52">
        <v>1500</v>
      </c>
    </row>
    <row r="8" ht="24" customHeight="1" spans="1:4">
      <c r="A8" s="12" t="s">
        <v>1560</v>
      </c>
      <c r="B8" s="10" t="s">
        <v>1561</v>
      </c>
      <c r="C8" s="52"/>
      <c r="D8" s="52"/>
    </row>
    <row r="9" ht="24" customHeight="1" spans="1:4">
      <c r="A9" s="12" t="s">
        <v>1559</v>
      </c>
      <c r="B9" s="10" t="s">
        <v>1521</v>
      </c>
      <c r="C9" s="52"/>
      <c r="D9" s="52"/>
    </row>
    <row r="10" s="59" customFormat="1" ht="24" customHeight="1" spans="1:4">
      <c r="A10" s="91" t="s">
        <v>1562</v>
      </c>
      <c r="B10" s="62" t="s">
        <v>1563</v>
      </c>
      <c r="C10" s="63">
        <f>C11+C12</f>
        <v>1540</v>
      </c>
      <c r="D10" s="63">
        <f>D11+D12</f>
        <v>1540</v>
      </c>
    </row>
    <row r="11" ht="24" customHeight="1" spans="1:4">
      <c r="A11" s="12" t="s">
        <v>1558</v>
      </c>
      <c r="B11" s="10" t="s">
        <v>1564</v>
      </c>
      <c r="C11" s="52">
        <v>1500</v>
      </c>
      <c r="D11" s="52">
        <v>1500</v>
      </c>
    </row>
    <row r="12" ht="24" customHeight="1" spans="1:4">
      <c r="A12" s="12" t="s">
        <v>1560</v>
      </c>
      <c r="B12" s="10" t="s">
        <v>1565</v>
      </c>
      <c r="C12" s="52">
        <v>40</v>
      </c>
      <c r="D12" s="52">
        <v>40</v>
      </c>
    </row>
    <row r="13" s="59" customFormat="1" ht="24" customHeight="1" spans="1:4">
      <c r="A13" s="91" t="s">
        <v>1566</v>
      </c>
      <c r="B13" s="62" t="s">
        <v>1567</v>
      </c>
      <c r="C13" s="63">
        <f>C14+C15</f>
        <v>585.954</v>
      </c>
      <c r="D13" s="63">
        <f>D14+D15</f>
        <v>585.954</v>
      </c>
    </row>
    <row r="14" ht="24" customHeight="1" spans="1:4">
      <c r="A14" s="12" t="s">
        <v>1558</v>
      </c>
      <c r="B14" s="10" t="s">
        <v>1568</v>
      </c>
      <c r="C14" s="52">
        <v>585</v>
      </c>
      <c r="D14" s="52">
        <v>585</v>
      </c>
    </row>
    <row r="15" ht="24" customHeight="1" spans="1:4">
      <c r="A15" s="12" t="s">
        <v>1560</v>
      </c>
      <c r="B15" s="10" t="s">
        <v>1569</v>
      </c>
      <c r="C15" s="52">
        <v>0.954</v>
      </c>
      <c r="D15" s="52">
        <v>0.954</v>
      </c>
    </row>
    <row r="16" s="59" customFormat="1" ht="24" customHeight="1" spans="1:4">
      <c r="A16" s="91" t="s">
        <v>1570</v>
      </c>
      <c r="B16" s="62" t="s">
        <v>1571</v>
      </c>
      <c r="C16" s="63">
        <f>C17+C20</f>
        <v>1540</v>
      </c>
      <c r="D16" s="63">
        <f>D17+D20</f>
        <v>1540</v>
      </c>
    </row>
    <row r="17" ht="24" customHeight="1" spans="1:4">
      <c r="A17" s="12" t="s">
        <v>1558</v>
      </c>
      <c r="B17" s="10" t="s">
        <v>1572</v>
      </c>
      <c r="C17" s="52">
        <f>C18+C19</f>
        <v>1500</v>
      </c>
      <c r="D17" s="52">
        <f>D18+D19</f>
        <v>1500</v>
      </c>
    </row>
    <row r="18" ht="24" customHeight="1" spans="1:4">
      <c r="A18" s="12" t="s">
        <v>1573</v>
      </c>
      <c r="B18" s="10"/>
      <c r="C18" s="52">
        <v>1500</v>
      </c>
      <c r="D18" s="52">
        <v>1500</v>
      </c>
    </row>
    <row r="19" ht="24" customHeight="1" spans="1:4">
      <c r="A19" s="12" t="s">
        <v>1574</v>
      </c>
      <c r="B19" s="10" t="s">
        <v>1575</v>
      </c>
      <c r="C19" s="52"/>
      <c r="D19" s="52"/>
    </row>
    <row r="20" ht="24" customHeight="1" spans="1:4">
      <c r="A20" s="12" t="s">
        <v>1560</v>
      </c>
      <c r="B20" s="10" t="s">
        <v>1576</v>
      </c>
      <c r="C20" s="52">
        <f>C21+C22</f>
        <v>40</v>
      </c>
      <c r="D20" s="52">
        <f>D21+D22</f>
        <v>40</v>
      </c>
    </row>
    <row r="21" ht="24" customHeight="1" spans="1:4">
      <c r="A21" s="12" t="s">
        <v>1573</v>
      </c>
      <c r="B21" s="10"/>
      <c r="C21" s="52"/>
      <c r="D21" s="52"/>
    </row>
    <row r="22" ht="24" customHeight="1" spans="1:4">
      <c r="A22" s="12" t="s">
        <v>1577</v>
      </c>
      <c r="B22" s="10" t="s">
        <v>1578</v>
      </c>
      <c r="C22" s="52">
        <v>40</v>
      </c>
      <c r="D22" s="52">
        <v>40</v>
      </c>
    </row>
    <row r="23" s="59" customFormat="1" ht="24" customHeight="1" spans="1:4">
      <c r="A23" s="91" t="s">
        <v>1579</v>
      </c>
      <c r="B23" s="62" t="s">
        <v>1580</v>
      </c>
      <c r="C23" s="63">
        <f>C24+C25</f>
        <v>585.954</v>
      </c>
      <c r="D23" s="63">
        <f>D24+D25</f>
        <v>585.954</v>
      </c>
    </row>
    <row r="24" ht="24" customHeight="1" spans="1:4">
      <c r="A24" s="12" t="s">
        <v>1558</v>
      </c>
      <c r="B24" s="10" t="s">
        <v>1581</v>
      </c>
      <c r="C24" s="52">
        <v>585</v>
      </c>
      <c r="D24" s="52">
        <v>585</v>
      </c>
    </row>
    <row r="25" ht="24" customHeight="1" spans="1:4">
      <c r="A25" s="12" t="s">
        <v>1560</v>
      </c>
      <c r="B25" s="10" t="s">
        <v>1582</v>
      </c>
      <c r="C25" s="52">
        <v>0.954</v>
      </c>
      <c r="D25" s="52">
        <v>0.954</v>
      </c>
    </row>
    <row r="26" ht="60.95" customHeight="1" spans="1:4">
      <c r="A26" s="47" t="s">
        <v>1583</v>
      </c>
      <c r="B26" s="47"/>
      <c r="C26" s="47"/>
      <c r="D26" s="47"/>
    </row>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D2"/>
    <mergeCell ref="A26:D26"/>
  </mergeCells>
  <printOptions horizontalCentered="1"/>
  <pageMargins left="0.590277777777778" right="0.590277777777778" top="0.786805555555556" bottom="0.786805555555556" header="0.5" footer="0.5"/>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4"/>
  <sheetViews>
    <sheetView showZeros="0" view="pageBreakPreview" zoomScaleNormal="100" zoomScaleSheetLayoutView="100" workbookViewId="0">
      <selection activeCell="A2" sqref="A2:B2"/>
    </sheetView>
  </sheetViews>
  <sheetFormatPr defaultColWidth="9" defaultRowHeight="14.4"/>
  <cols>
    <col min="1" max="1" width="49.875" style="36" customWidth="1"/>
    <col min="2" max="2" width="33.25" style="36" customWidth="1"/>
    <col min="3" max="16384" width="9" style="36"/>
  </cols>
  <sheetData>
    <row r="1" s="56" customFormat="1" ht="24" customHeight="1" spans="1:1">
      <c r="A1" s="56" t="s">
        <v>1584</v>
      </c>
    </row>
    <row r="2" s="57" customFormat="1" ht="42" customHeight="1" spans="1:2">
      <c r="A2" s="57" t="s">
        <v>69</v>
      </c>
      <c r="B2" s="86"/>
    </row>
    <row r="3" s="58" customFormat="1" ht="27" customHeight="1" spans="2:2">
      <c r="B3" s="58" t="s">
        <v>84</v>
      </c>
    </row>
    <row r="4" ht="30" customHeight="1" spans="1:2">
      <c r="A4" s="20" t="s">
        <v>1585</v>
      </c>
      <c r="B4" s="20" t="s">
        <v>1555</v>
      </c>
    </row>
    <row r="5" s="59" customFormat="1" ht="30" customHeight="1" spans="1:2">
      <c r="A5" s="87" t="s">
        <v>1586</v>
      </c>
      <c r="B5" s="88">
        <v>0</v>
      </c>
    </row>
    <row r="6" s="59" customFormat="1" ht="30" customHeight="1" spans="1:2">
      <c r="A6" s="87" t="s">
        <v>1587</v>
      </c>
      <c r="B6" s="88">
        <v>0</v>
      </c>
    </row>
    <row r="7" s="59" customFormat="1" ht="30" customHeight="1" spans="1:2">
      <c r="A7" s="87" t="s">
        <v>1588</v>
      </c>
      <c r="B7" s="88">
        <f>B8+B9</f>
        <v>40.954</v>
      </c>
    </row>
    <row r="8" ht="30" customHeight="1" spans="1:2">
      <c r="A8" s="89" t="s">
        <v>1589</v>
      </c>
      <c r="B8" s="20">
        <v>40</v>
      </c>
    </row>
    <row r="9" ht="30" customHeight="1" spans="1:2">
      <c r="A9" s="89" t="s">
        <v>1590</v>
      </c>
      <c r="B9" s="20">
        <v>0.954</v>
      </c>
    </row>
    <row r="10" s="59" customFormat="1" ht="30" customHeight="1" spans="1:2">
      <c r="A10" s="87" t="s">
        <v>1591</v>
      </c>
      <c r="B10" s="88"/>
    </row>
    <row r="11" s="59" customFormat="1" ht="30" customHeight="1" spans="1:2">
      <c r="A11" s="87" t="s">
        <v>1592</v>
      </c>
      <c r="B11" s="88"/>
    </row>
    <row r="12" s="59" customFormat="1" ht="30" customHeight="1" spans="1:2">
      <c r="A12" s="87" t="s">
        <v>1593</v>
      </c>
      <c r="B12" s="88"/>
    </row>
    <row r="13" ht="81" customHeight="1" spans="1:9">
      <c r="A13" s="47" t="s">
        <v>1594</v>
      </c>
      <c r="B13" s="47"/>
      <c r="C13" s="90"/>
      <c r="D13" s="90"/>
      <c r="E13" s="90"/>
      <c r="F13" s="90"/>
      <c r="G13" s="90"/>
      <c r="H13" s="90"/>
      <c r="I13" s="90"/>
    </row>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sheetData>
  <mergeCells count="2">
    <mergeCell ref="A2:B2"/>
    <mergeCell ref="A13:B13"/>
  </mergeCells>
  <printOptions horizontalCentered="1"/>
  <pageMargins left="0.590277777777778" right="0.590277777777778" top="0.786805555555556" bottom="0.786805555555556"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5"/>
  <sheetViews>
    <sheetView showGridLines="0" showZeros="0" view="pageBreakPreview" zoomScaleNormal="100" zoomScaleSheetLayoutView="100" workbookViewId="0">
      <selection activeCell="A2" sqref="A2:F2"/>
    </sheetView>
  </sheetViews>
  <sheetFormatPr defaultColWidth="9" defaultRowHeight="15" customHeight="1" outlineLevelCol="6"/>
  <cols>
    <col min="1" max="1" width="32" style="483" customWidth="1"/>
    <col min="2" max="2" width="12.625" style="483" customWidth="1"/>
    <col min="3" max="3" width="12.875" style="483" customWidth="1"/>
    <col min="4" max="4" width="14.5" style="483" customWidth="1"/>
    <col min="5" max="6" width="10.375" style="483" customWidth="1"/>
    <col min="7" max="242" width="9" style="483"/>
    <col min="243" max="16384" width="9" style="35"/>
  </cols>
  <sheetData>
    <row r="1" s="291" customFormat="1" ht="24" customHeight="1" spans="1:6">
      <c r="A1" s="296" t="s">
        <v>8</v>
      </c>
      <c r="B1" s="297"/>
      <c r="C1" s="297"/>
      <c r="D1" s="297"/>
      <c r="E1" s="297"/>
      <c r="F1" s="297"/>
    </row>
    <row r="2" s="479" customFormat="1" ht="42" customHeight="1" spans="1:6">
      <c r="A2" s="510" t="s">
        <v>7</v>
      </c>
      <c r="B2" s="511"/>
      <c r="C2" s="511"/>
      <c r="D2" s="511"/>
      <c r="E2" s="511"/>
      <c r="F2" s="511"/>
    </row>
    <row r="3" s="480" customFormat="1" ht="27" customHeight="1" spans="6:6">
      <c r="F3" s="480" t="s">
        <v>84</v>
      </c>
    </row>
    <row r="4" s="509" customFormat="1" ht="30" customHeight="1" spans="1:7">
      <c r="A4" s="388" t="s">
        <v>85</v>
      </c>
      <c r="B4" s="249" t="s">
        <v>86</v>
      </c>
      <c r="C4" s="249"/>
      <c r="D4" s="249"/>
      <c r="E4" s="249"/>
      <c r="F4" s="249"/>
      <c r="G4" s="249"/>
    </row>
    <row r="5" s="481" customFormat="1" ht="30" customHeight="1" spans="1:7">
      <c r="A5" s="512"/>
      <c r="B5" s="513" t="s">
        <v>114</v>
      </c>
      <c r="C5" s="513" t="s">
        <v>115</v>
      </c>
      <c r="D5" s="513" t="s">
        <v>116</v>
      </c>
      <c r="E5" s="513" t="s">
        <v>117</v>
      </c>
      <c r="F5" s="513" t="s">
        <v>118</v>
      </c>
      <c r="G5" s="488" t="s">
        <v>119</v>
      </c>
    </row>
    <row r="6" s="329" customFormat="1" ht="24" customHeight="1" spans="1:7">
      <c r="A6" s="514" t="s">
        <v>120</v>
      </c>
      <c r="B6" s="342">
        <v>14578.29</v>
      </c>
      <c r="C6" s="342"/>
      <c r="D6" s="342"/>
      <c r="E6" s="342">
        <v>5</v>
      </c>
      <c r="F6" s="342"/>
      <c r="G6" s="515">
        <f>B6-C6-D6-E6-F6</f>
        <v>14573.29</v>
      </c>
    </row>
    <row r="7" s="329" customFormat="1" ht="24" customHeight="1" spans="1:7">
      <c r="A7" s="514" t="s">
        <v>121</v>
      </c>
      <c r="B7" s="342"/>
      <c r="C7" s="342"/>
      <c r="D7" s="342"/>
      <c r="E7" s="342"/>
      <c r="F7" s="342"/>
      <c r="G7" s="515">
        <f t="shared" ref="G7:G30" si="0">B7-C7-D7-E7-F7</f>
        <v>0</v>
      </c>
    </row>
    <row r="8" s="329" customFormat="1" ht="24" customHeight="1" spans="1:7">
      <c r="A8" s="514" t="s">
        <v>122</v>
      </c>
      <c r="B8" s="342">
        <v>69</v>
      </c>
      <c r="C8" s="342"/>
      <c r="D8" s="342"/>
      <c r="E8" s="342"/>
      <c r="F8" s="342"/>
      <c r="G8" s="515">
        <f t="shared" si="0"/>
        <v>69</v>
      </c>
    </row>
    <row r="9" s="329" customFormat="1" ht="24" customHeight="1" spans="1:7">
      <c r="A9" s="514" t="s">
        <v>123</v>
      </c>
      <c r="B9" s="516">
        <v>4043.61</v>
      </c>
      <c r="C9" s="342"/>
      <c r="D9" s="342"/>
      <c r="E9" s="342"/>
      <c r="F9" s="342"/>
      <c r="G9" s="515">
        <f t="shared" si="0"/>
        <v>4043.61</v>
      </c>
    </row>
    <row r="10" s="329" customFormat="1" ht="24" customHeight="1" spans="1:7">
      <c r="A10" s="514" t="s">
        <v>124</v>
      </c>
      <c r="B10" s="342">
        <v>13282.29</v>
      </c>
      <c r="C10" s="342"/>
      <c r="D10" s="342"/>
      <c r="E10" s="342">
        <v>2</v>
      </c>
      <c r="F10" s="342"/>
      <c r="G10" s="515">
        <f t="shared" si="0"/>
        <v>13280.29</v>
      </c>
    </row>
    <row r="11" s="481" customFormat="1" ht="24" customHeight="1" spans="1:7">
      <c r="A11" s="514" t="s">
        <v>125</v>
      </c>
      <c r="B11" s="342">
        <v>118.64</v>
      </c>
      <c r="C11" s="342"/>
      <c r="D11" s="342"/>
      <c r="E11" s="342"/>
      <c r="F11" s="342"/>
      <c r="G11" s="515">
        <f t="shared" si="0"/>
        <v>118.64</v>
      </c>
    </row>
    <row r="12" s="329" customFormat="1" ht="24" customHeight="1" spans="1:7">
      <c r="A12" s="514" t="s">
        <v>126</v>
      </c>
      <c r="B12" s="342">
        <v>644.38</v>
      </c>
      <c r="C12" s="342"/>
      <c r="D12" s="342"/>
      <c r="E12" s="342"/>
      <c r="F12" s="342"/>
      <c r="G12" s="515">
        <f t="shared" si="0"/>
        <v>644.38</v>
      </c>
    </row>
    <row r="13" s="329" customFormat="1" ht="24" customHeight="1" spans="1:7">
      <c r="A13" s="514" t="s">
        <v>127</v>
      </c>
      <c r="B13" s="342">
        <v>10452.73</v>
      </c>
      <c r="C13" s="342"/>
      <c r="D13" s="342"/>
      <c r="E13" s="342"/>
      <c r="F13" s="342"/>
      <c r="G13" s="515">
        <f t="shared" si="0"/>
        <v>10452.73</v>
      </c>
    </row>
    <row r="14" s="329" customFormat="1" ht="24" customHeight="1" spans="1:7">
      <c r="A14" s="514" t="s">
        <v>128</v>
      </c>
      <c r="B14" s="342">
        <v>7208.31</v>
      </c>
      <c r="C14" s="342"/>
      <c r="D14" s="342"/>
      <c r="E14" s="342"/>
      <c r="F14" s="342"/>
      <c r="G14" s="515">
        <f t="shared" si="0"/>
        <v>7208.31</v>
      </c>
    </row>
    <row r="15" s="329" customFormat="1" ht="24" customHeight="1" spans="1:7">
      <c r="A15" s="514" t="s">
        <v>129</v>
      </c>
      <c r="B15" s="342"/>
      <c r="C15" s="342"/>
      <c r="D15" s="342"/>
      <c r="E15" s="342"/>
      <c r="F15" s="342"/>
      <c r="G15" s="515">
        <f t="shared" si="0"/>
        <v>0</v>
      </c>
    </row>
    <row r="16" s="329" customFormat="1" ht="24" customHeight="1" spans="1:7">
      <c r="A16" s="514" t="s">
        <v>130</v>
      </c>
      <c r="B16" s="342">
        <v>1967.97</v>
      </c>
      <c r="C16" s="342"/>
      <c r="D16" s="342"/>
      <c r="E16" s="342"/>
      <c r="F16" s="342"/>
      <c r="G16" s="515">
        <f t="shared" si="0"/>
        <v>1967.97</v>
      </c>
    </row>
    <row r="17" s="329" customFormat="1" ht="24" customHeight="1" spans="1:7">
      <c r="A17" s="514" t="s">
        <v>131</v>
      </c>
      <c r="B17" s="342">
        <v>7839.26</v>
      </c>
      <c r="C17" s="342"/>
      <c r="D17" s="342"/>
      <c r="E17" s="342">
        <v>7</v>
      </c>
      <c r="F17" s="342">
        <v>19</v>
      </c>
      <c r="G17" s="515">
        <f t="shared" si="0"/>
        <v>7813.26</v>
      </c>
    </row>
    <row r="18" s="329" customFormat="1" ht="24" customHeight="1" spans="1:7">
      <c r="A18" s="514" t="s">
        <v>132</v>
      </c>
      <c r="B18" s="342">
        <v>297.27</v>
      </c>
      <c r="C18" s="342"/>
      <c r="D18" s="342"/>
      <c r="E18" s="342"/>
      <c r="F18" s="323"/>
      <c r="G18" s="515">
        <f t="shared" si="0"/>
        <v>297.27</v>
      </c>
    </row>
    <row r="19" s="329" customFormat="1" ht="24" customHeight="1" spans="1:7">
      <c r="A19" s="517" t="s">
        <v>133</v>
      </c>
      <c r="B19" s="342">
        <v>100</v>
      </c>
      <c r="C19" s="342"/>
      <c r="D19" s="342"/>
      <c r="E19" s="342"/>
      <c r="F19" s="342"/>
      <c r="G19" s="515">
        <f t="shared" si="0"/>
        <v>100</v>
      </c>
    </row>
    <row r="20" s="329" customFormat="1" ht="24" customHeight="1" spans="1:7">
      <c r="A20" s="517" t="s">
        <v>134</v>
      </c>
      <c r="B20" s="342">
        <v>92.95</v>
      </c>
      <c r="C20" s="342"/>
      <c r="D20" s="342"/>
      <c r="E20" s="342"/>
      <c r="F20" s="342"/>
      <c r="G20" s="515">
        <f t="shared" si="0"/>
        <v>92.95</v>
      </c>
    </row>
    <row r="21" s="329" customFormat="1" ht="24" customHeight="1" spans="1:7">
      <c r="A21" s="517" t="s">
        <v>135</v>
      </c>
      <c r="B21" s="342"/>
      <c r="C21" s="342"/>
      <c r="D21" s="342"/>
      <c r="E21" s="342"/>
      <c r="F21" s="342"/>
      <c r="G21" s="515">
        <f t="shared" si="0"/>
        <v>0</v>
      </c>
    </row>
    <row r="22" s="329" customFormat="1" ht="24" customHeight="1" spans="1:7">
      <c r="A22" s="517" t="s">
        <v>136</v>
      </c>
      <c r="B22" s="342"/>
      <c r="C22" s="342"/>
      <c r="D22" s="342"/>
      <c r="E22" s="342"/>
      <c r="F22" s="342"/>
      <c r="G22" s="515">
        <f t="shared" si="0"/>
        <v>0</v>
      </c>
    </row>
    <row r="23" s="329" customFormat="1" ht="24" customHeight="1" spans="1:7">
      <c r="A23" s="517" t="s">
        <v>137</v>
      </c>
      <c r="B23" s="342">
        <v>301.32</v>
      </c>
      <c r="C23" s="342"/>
      <c r="D23" s="342"/>
      <c r="E23" s="342"/>
      <c r="F23" s="342"/>
      <c r="G23" s="515">
        <f t="shared" si="0"/>
        <v>301.32</v>
      </c>
    </row>
    <row r="24" s="329" customFormat="1" ht="24" customHeight="1" spans="1:7">
      <c r="A24" s="517" t="s">
        <v>138</v>
      </c>
      <c r="B24" s="342">
        <v>4770.41</v>
      </c>
      <c r="C24" s="342"/>
      <c r="D24" s="342"/>
      <c r="E24" s="342"/>
      <c r="F24" s="342"/>
      <c r="G24" s="515">
        <f t="shared" si="0"/>
        <v>4770.41</v>
      </c>
    </row>
    <row r="25" s="329" customFormat="1" ht="24" customHeight="1" spans="1:7">
      <c r="A25" s="517" t="s">
        <v>139</v>
      </c>
      <c r="B25" s="342">
        <v>193.14</v>
      </c>
      <c r="C25" s="342"/>
      <c r="D25" s="342"/>
      <c r="E25" s="342"/>
      <c r="F25" s="342"/>
      <c r="G25" s="515">
        <f t="shared" si="0"/>
        <v>193.14</v>
      </c>
    </row>
    <row r="26" s="329" customFormat="1" ht="24" customHeight="1" spans="1:7">
      <c r="A26" s="517" t="s">
        <v>140</v>
      </c>
      <c r="B26" s="342">
        <v>555.89</v>
      </c>
      <c r="C26" s="342"/>
      <c r="D26" s="342"/>
      <c r="E26" s="342"/>
      <c r="F26" s="342"/>
      <c r="G26" s="515">
        <f t="shared" si="0"/>
        <v>555.89</v>
      </c>
    </row>
    <row r="27" s="329" customFormat="1" ht="24" customHeight="1" spans="1:7">
      <c r="A27" s="518" t="s">
        <v>141</v>
      </c>
      <c r="B27" s="342">
        <v>855</v>
      </c>
      <c r="C27" s="342"/>
      <c r="D27" s="342"/>
      <c r="E27" s="342"/>
      <c r="F27" s="342"/>
      <c r="G27" s="515">
        <v>855</v>
      </c>
    </row>
    <row r="28" s="329" customFormat="1" ht="24" customHeight="1" spans="1:7">
      <c r="A28" s="518" t="s">
        <v>142</v>
      </c>
      <c r="B28" s="342">
        <v>14373.54</v>
      </c>
      <c r="C28" s="342">
        <v>9000</v>
      </c>
      <c r="D28" s="342"/>
      <c r="E28" s="342">
        <v>4773</v>
      </c>
      <c r="F28" s="342"/>
      <c r="G28" s="515">
        <f t="shared" si="0"/>
        <v>600.540000000001</v>
      </c>
    </row>
    <row r="29" s="329" customFormat="1" ht="24" customHeight="1" spans="1:7">
      <c r="A29" s="518" t="s">
        <v>143</v>
      </c>
      <c r="B29" s="342">
        <v>585</v>
      </c>
      <c r="C29" s="342"/>
      <c r="D29" s="342"/>
      <c r="E29" s="342"/>
      <c r="F29" s="342"/>
      <c r="G29" s="515">
        <f t="shared" si="0"/>
        <v>585</v>
      </c>
    </row>
    <row r="30" s="329" customFormat="1" ht="24" customHeight="1" spans="1:7">
      <c r="A30" s="518" t="s">
        <v>144</v>
      </c>
      <c r="B30" s="342"/>
      <c r="C30" s="342"/>
      <c r="D30" s="342"/>
      <c r="E30" s="342"/>
      <c r="F30" s="342"/>
      <c r="G30" s="519">
        <f t="shared" si="0"/>
        <v>0</v>
      </c>
    </row>
    <row r="31" s="329" customFormat="1" ht="24" customHeight="1" spans="1:7">
      <c r="A31" s="518"/>
      <c r="B31" s="342"/>
      <c r="C31" s="342"/>
      <c r="D31" s="342"/>
      <c r="E31" s="342"/>
      <c r="F31" s="342"/>
      <c r="G31" s="519"/>
    </row>
    <row r="32" s="329" customFormat="1" ht="24" customHeight="1" spans="1:7">
      <c r="A32" s="249" t="s">
        <v>145</v>
      </c>
      <c r="B32" s="341">
        <f t="shared" ref="B32:G32" si="1">SUM(B6:B31)</f>
        <v>82329</v>
      </c>
      <c r="C32" s="341">
        <f t="shared" si="1"/>
        <v>9000</v>
      </c>
      <c r="D32" s="341">
        <f t="shared" si="1"/>
        <v>0</v>
      </c>
      <c r="E32" s="341">
        <f t="shared" si="1"/>
        <v>4787</v>
      </c>
      <c r="F32" s="341">
        <f t="shared" si="1"/>
        <v>19</v>
      </c>
      <c r="G32" s="341">
        <f t="shared" si="1"/>
        <v>68523</v>
      </c>
    </row>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sheetProtection formatCells="0" formatColumns="0" formatRows="0" insertRows="0" insertColumns="0" insertHyperlinks="0" deleteColumns="0" deleteRows="0" sort="0" autoFilter="0" pivotTables="0"/>
  <mergeCells count="3">
    <mergeCell ref="A2:F2"/>
    <mergeCell ref="B4:G4"/>
    <mergeCell ref="A4:A5"/>
  </mergeCells>
  <printOptions horizontalCentered="1"/>
  <pageMargins left="0.590277777777778" right="0.590277777777778" top="0.786805555555556" bottom="0.786805555555556" header="0.5" footer="0.5"/>
  <pageSetup paperSize="9" scale="83"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pageSetUpPr fitToPage="1"/>
  </sheetPr>
  <dimension ref="A1:I102"/>
  <sheetViews>
    <sheetView view="pageBreakPreview" zoomScaleNormal="100" zoomScaleSheetLayoutView="100" workbookViewId="0">
      <pane ySplit="5" topLeftCell="A6" activePane="bottomLeft" state="frozen"/>
      <selection/>
      <selection pane="bottomLeft" activeCell="A2" sqref="A2:I2"/>
    </sheetView>
  </sheetViews>
  <sheetFormatPr defaultColWidth="8.875" defaultRowHeight="14.4"/>
  <cols>
    <col min="1" max="1" width="8.875" style="66" customWidth="1"/>
    <col min="2" max="2" width="8.25" style="66" customWidth="1"/>
    <col min="3" max="3" width="15.625" style="29" customWidth="1"/>
    <col min="4" max="7" width="9" style="67" customWidth="1"/>
    <col min="8" max="8" width="15.625" style="68" customWidth="1"/>
    <col min="9" max="9" width="15.625" style="66" customWidth="1"/>
    <col min="10" max="16384" width="8.875" style="66"/>
  </cols>
  <sheetData>
    <row r="1" s="1" customFormat="1" ht="24" customHeight="1" spans="1:8">
      <c r="A1" s="6" t="s">
        <v>1595</v>
      </c>
      <c r="D1" s="7"/>
      <c r="E1" s="7"/>
      <c r="F1" s="7"/>
      <c r="G1" s="7"/>
      <c r="H1" s="8"/>
    </row>
    <row r="2" s="64" customFormat="1" ht="42" customHeight="1" spans="1:9">
      <c r="A2" s="40" t="s">
        <v>71</v>
      </c>
      <c r="B2" s="40"/>
      <c r="C2" s="40"/>
      <c r="D2" s="40"/>
      <c r="E2" s="40"/>
      <c r="F2" s="40"/>
      <c r="G2" s="40"/>
      <c r="H2" s="40"/>
      <c r="I2" s="40"/>
    </row>
    <row r="3" s="65" customFormat="1" ht="27" customHeight="1" spans="1:9">
      <c r="A3" s="50"/>
      <c r="B3" s="50"/>
      <c r="C3" s="50"/>
      <c r="D3" s="69"/>
      <c r="E3" s="69"/>
      <c r="F3" s="69"/>
      <c r="I3" s="65" t="s">
        <v>84</v>
      </c>
    </row>
    <row r="4" ht="30" customHeight="1" spans="1:9">
      <c r="A4" s="70" t="s">
        <v>1596</v>
      </c>
      <c r="B4" s="71" t="s">
        <v>1597</v>
      </c>
      <c r="C4" s="70" t="s">
        <v>1253</v>
      </c>
      <c r="D4" s="72" t="s">
        <v>1598</v>
      </c>
      <c r="E4" s="73"/>
      <c r="F4" s="74"/>
      <c r="G4" s="75" t="s">
        <v>1599</v>
      </c>
      <c r="H4" s="76"/>
      <c r="I4" s="84" t="s">
        <v>1600</v>
      </c>
    </row>
    <row r="5" ht="30" customHeight="1" spans="1:9">
      <c r="A5" s="70"/>
      <c r="B5" s="77"/>
      <c r="C5" s="70"/>
      <c r="D5" s="75" t="s">
        <v>114</v>
      </c>
      <c r="E5" s="75" t="s">
        <v>1601</v>
      </c>
      <c r="F5" s="75" t="s">
        <v>1602</v>
      </c>
      <c r="G5" s="78" t="s">
        <v>1603</v>
      </c>
      <c r="H5" s="79" t="s">
        <v>1604</v>
      </c>
      <c r="I5" s="85"/>
    </row>
    <row r="6" ht="30" customHeight="1" spans="1:9">
      <c r="A6" s="70"/>
      <c r="B6" s="77"/>
      <c r="C6" s="70"/>
      <c r="D6" s="75"/>
      <c r="E6" s="75"/>
      <c r="F6" s="75"/>
      <c r="G6" s="78"/>
      <c r="H6" s="79"/>
      <c r="I6" s="85"/>
    </row>
    <row r="7" ht="30" customHeight="1" spans="1:9">
      <c r="A7" s="70"/>
      <c r="B7" s="77"/>
      <c r="C7" s="70"/>
      <c r="D7" s="75"/>
      <c r="E7" s="75"/>
      <c r="F7" s="75"/>
      <c r="G7" s="78"/>
      <c r="H7" s="79"/>
      <c r="I7" s="85"/>
    </row>
    <row r="8" ht="30" customHeight="1" spans="1:9">
      <c r="A8" s="70"/>
      <c r="B8" s="77"/>
      <c r="C8" s="70"/>
      <c r="D8" s="75"/>
      <c r="E8" s="75"/>
      <c r="F8" s="75"/>
      <c r="G8" s="78"/>
      <c r="H8" s="79"/>
      <c r="I8" s="85"/>
    </row>
    <row r="9" ht="30" customHeight="1" spans="1:9">
      <c r="A9" s="70"/>
      <c r="B9" s="77"/>
      <c r="C9" s="70"/>
      <c r="D9" s="75"/>
      <c r="E9" s="75"/>
      <c r="F9" s="75"/>
      <c r="G9" s="78"/>
      <c r="H9" s="79"/>
      <c r="I9" s="85"/>
    </row>
    <row r="10" ht="30" customHeight="1" spans="1:9">
      <c r="A10" s="70"/>
      <c r="B10" s="77"/>
      <c r="C10" s="70"/>
      <c r="D10" s="75"/>
      <c r="E10" s="75"/>
      <c r="F10" s="75"/>
      <c r="G10" s="78"/>
      <c r="H10" s="79"/>
      <c r="I10" s="85"/>
    </row>
    <row r="11" ht="30" customHeight="1" spans="1:9">
      <c r="A11" s="70"/>
      <c r="B11" s="77"/>
      <c r="C11" s="70"/>
      <c r="D11" s="75"/>
      <c r="E11" s="75"/>
      <c r="F11" s="75"/>
      <c r="G11" s="78"/>
      <c r="H11" s="79"/>
      <c r="I11" s="85"/>
    </row>
    <row r="12" ht="30" customHeight="1" spans="1:9">
      <c r="A12" s="70"/>
      <c r="B12" s="77"/>
      <c r="C12" s="70"/>
      <c r="D12" s="75"/>
      <c r="E12" s="75"/>
      <c r="F12" s="75"/>
      <c r="G12" s="78"/>
      <c r="H12" s="79"/>
      <c r="I12" s="85"/>
    </row>
    <row r="13" ht="30" customHeight="1" spans="1:9">
      <c r="A13" s="80"/>
      <c r="B13" s="45"/>
      <c r="C13" s="45"/>
      <c r="D13" s="81"/>
      <c r="E13" s="81"/>
      <c r="F13" s="82"/>
      <c r="G13" s="81"/>
      <c r="H13" s="83"/>
      <c r="I13" s="80"/>
    </row>
    <row r="14" ht="30" customHeight="1" spans="1:9">
      <c r="A14" s="80"/>
      <c r="B14" s="45"/>
      <c r="C14" s="45"/>
      <c r="D14" s="11"/>
      <c r="E14" s="11"/>
      <c r="F14" s="82"/>
      <c r="G14" s="11"/>
      <c r="H14" s="83"/>
      <c r="I14" s="80"/>
    </row>
    <row r="15" s="36" customFormat="1" ht="54" customHeight="1" spans="1:9">
      <c r="A15" s="47" t="s">
        <v>1605</v>
      </c>
      <c r="B15" s="47"/>
      <c r="C15" s="47"/>
      <c r="D15" s="47"/>
      <c r="E15" s="47"/>
      <c r="F15" s="47"/>
      <c r="G15" s="47"/>
      <c r="H15" s="47"/>
      <c r="I15" s="47"/>
    </row>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sheetData>
  <sheetProtection selectLockedCells="1" selectUnlockedCells="1"/>
  <mergeCells count="9">
    <mergeCell ref="A2:I2"/>
    <mergeCell ref="G3:H3"/>
    <mergeCell ref="D4:F4"/>
    <mergeCell ref="G4:H4"/>
    <mergeCell ref="A15:I15"/>
    <mergeCell ref="A4:A5"/>
    <mergeCell ref="B4:B5"/>
    <mergeCell ref="C4:C5"/>
    <mergeCell ref="I4:I5"/>
  </mergeCells>
  <conditionalFormatting sqref="C13">
    <cfRule type="duplicateValues" dxfId="0" priority="2"/>
  </conditionalFormatting>
  <conditionalFormatting sqref="C14">
    <cfRule type="duplicateValues" dxfId="0" priority="1"/>
  </conditionalFormatting>
  <printOptions horizontalCentered="1"/>
  <pageMargins left="0.590277777777778" right="0.590277777777778" top="0.786805555555556" bottom="0.786805555555556" header="0.5" footer="0.5"/>
  <pageSetup paperSize="9" scale="84"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5"/>
  <sheetViews>
    <sheetView showZeros="0" view="pageBreakPreview" zoomScaleNormal="100" zoomScaleSheetLayoutView="100" workbookViewId="0">
      <selection activeCell="A2" sqref="A2:E2"/>
    </sheetView>
  </sheetViews>
  <sheetFormatPr defaultColWidth="9" defaultRowHeight="14.4" outlineLevelCol="4"/>
  <cols>
    <col min="1" max="1" width="40.75" style="36" customWidth="1"/>
    <col min="2" max="2" width="12.25" style="36" customWidth="1"/>
    <col min="3" max="5" width="10.25" style="36" customWidth="1"/>
    <col min="6" max="16384" width="9" style="36"/>
  </cols>
  <sheetData>
    <row r="1" s="56" customFormat="1" ht="24" customHeight="1" spans="1:1">
      <c r="A1" s="60" t="s">
        <v>1606</v>
      </c>
    </row>
    <row r="2" s="57" customFormat="1" ht="42" customHeight="1" spans="1:5">
      <c r="A2" s="40" t="s">
        <v>73</v>
      </c>
      <c r="B2" s="40"/>
      <c r="C2" s="40"/>
      <c r="D2" s="40"/>
      <c r="E2" s="40"/>
    </row>
    <row r="3" s="58" customFormat="1" ht="27" customHeight="1" spans="1:5">
      <c r="A3" s="61" t="s">
        <v>84</v>
      </c>
      <c r="B3" s="61"/>
      <c r="C3" s="61"/>
      <c r="D3" s="61"/>
      <c r="E3" s="61"/>
    </row>
    <row r="4" ht="24.95" customHeight="1" spans="1:5">
      <c r="A4" s="10" t="s">
        <v>1585</v>
      </c>
      <c r="B4" s="10" t="s">
        <v>1516</v>
      </c>
      <c r="C4" s="10" t="s">
        <v>1554</v>
      </c>
      <c r="D4" s="10" t="s">
        <v>1555</v>
      </c>
      <c r="E4" s="10" t="s">
        <v>1607</v>
      </c>
    </row>
    <row r="5" s="59" customFormat="1" ht="24" customHeight="1" spans="1:5">
      <c r="A5" s="51" t="s">
        <v>1608</v>
      </c>
      <c r="B5" s="62" t="s">
        <v>1517</v>
      </c>
      <c r="C5" s="63">
        <f>C6+C7</f>
        <v>19044</v>
      </c>
      <c r="D5" s="63">
        <f>D6+D7</f>
        <v>19044</v>
      </c>
      <c r="E5" s="63"/>
    </row>
    <row r="6" ht="24" customHeight="1" spans="1:5">
      <c r="A6" s="11" t="s">
        <v>1609</v>
      </c>
      <c r="B6" s="10" t="s">
        <v>1518</v>
      </c>
      <c r="C6" s="52">
        <v>18900</v>
      </c>
      <c r="D6" s="52">
        <v>18900</v>
      </c>
      <c r="E6" s="52"/>
    </row>
    <row r="7" ht="24" customHeight="1" spans="1:5">
      <c r="A7" s="11" t="s">
        <v>1610</v>
      </c>
      <c r="B7" s="10" t="s">
        <v>1519</v>
      </c>
      <c r="C7" s="52">
        <v>144</v>
      </c>
      <c r="D7" s="52">
        <v>144</v>
      </c>
      <c r="E7" s="52"/>
    </row>
    <row r="8" s="59" customFormat="1" ht="24" customHeight="1" spans="1:5">
      <c r="A8" s="51" t="s">
        <v>1611</v>
      </c>
      <c r="B8" s="62" t="s">
        <v>1520</v>
      </c>
      <c r="C8" s="63">
        <f>C9+C10</f>
        <v>0</v>
      </c>
      <c r="D8" s="63">
        <f>D9+D10</f>
        <v>0</v>
      </c>
      <c r="E8" s="63"/>
    </row>
    <row r="9" ht="24" customHeight="1" spans="1:5">
      <c r="A9" s="11" t="s">
        <v>1609</v>
      </c>
      <c r="B9" s="10" t="s">
        <v>1521</v>
      </c>
      <c r="C9" s="52"/>
      <c r="D9" s="52"/>
      <c r="E9" s="52"/>
    </row>
    <row r="10" ht="24" customHeight="1" spans="1:5">
      <c r="A10" s="11" t="s">
        <v>1610</v>
      </c>
      <c r="B10" s="10" t="s">
        <v>1522</v>
      </c>
      <c r="C10" s="52"/>
      <c r="D10" s="52"/>
      <c r="E10" s="52"/>
    </row>
    <row r="11" ht="42" customHeight="1" spans="1:5">
      <c r="A11" s="47" t="s">
        <v>1612</v>
      </c>
      <c r="B11" s="47"/>
      <c r="C11" s="47"/>
      <c r="D11" s="47"/>
      <c r="E11" s="47"/>
    </row>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3">
    <mergeCell ref="A2:E2"/>
    <mergeCell ref="A3:E3"/>
    <mergeCell ref="A11:E11"/>
  </mergeCells>
  <printOptions horizontalCentered="1"/>
  <pageMargins left="0.590277777777778" right="0.590277777777778" top="0.786805555555556" bottom="0.786805555555556" header="0.5" footer="0.5"/>
  <pageSetup paperSize="9"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02"/>
  <sheetViews>
    <sheetView showZeros="0" view="pageBreakPreview" zoomScaleNormal="100" zoomScaleSheetLayoutView="100" workbookViewId="0">
      <selection activeCell="A2" sqref="A2:F2"/>
    </sheetView>
  </sheetViews>
  <sheetFormatPr defaultColWidth="9" defaultRowHeight="14.4" outlineLevelCol="5"/>
  <cols>
    <col min="1" max="1" width="18" style="37" customWidth="1"/>
    <col min="2" max="2" width="15.625" style="38" customWidth="1"/>
    <col min="3" max="3" width="26.75" style="37" customWidth="1"/>
    <col min="4" max="4" width="15.625" style="37" customWidth="1"/>
    <col min="5" max="6" width="12.625" style="37" customWidth="1"/>
    <col min="7" max="16384" width="9" style="36"/>
  </cols>
  <sheetData>
    <row r="1" s="31" customFormat="1" ht="24" customHeight="1" spans="1:2">
      <c r="A1" s="31" t="s">
        <v>1613</v>
      </c>
      <c r="B1" s="39"/>
    </row>
    <row r="2" s="53" customFormat="1" ht="50.1" customHeight="1" spans="1:6">
      <c r="A2" s="40" t="s">
        <v>1614</v>
      </c>
      <c r="B2" s="40"/>
      <c r="C2" s="40"/>
      <c r="D2" s="40"/>
      <c r="E2" s="40"/>
      <c r="F2" s="40"/>
    </row>
    <row r="3" s="54" customFormat="1" ht="27" customHeight="1" spans="2:6">
      <c r="B3" s="50"/>
      <c r="C3" s="50"/>
      <c r="D3" s="50"/>
      <c r="E3" s="50"/>
      <c r="F3" s="43" t="s">
        <v>84</v>
      </c>
    </row>
    <row r="4" s="34" customFormat="1" ht="39.95" customHeight="1" spans="1:6">
      <c r="A4" s="44" t="s">
        <v>1596</v>
      </c>
      <c r="B4" s="10" t="s">
        <v>1253</v>
      </c>
      <c r="C4" s="10" t="s">
        <v>1615</v>
      </c>
      <c r="D4" s="10" t="s">
        <v>1616</v>
      </c>
      <c r="E4" s="10" t="s">
        <v>1617</v>
      </c>
      <c r="F4" s="10" t="s">
        <v>1618</v>
      </c>
    </row>
    <row r="5" s="35" customFormat="1" ht="33.95" customHeight="1" spans="1:6">
      <c r="A5" s="10"/>
      <c r="B5" s="55"/>
      <c r="C5" s="45"/>
      <c r="D5" s="55"/>
      <c r="E5" s="44"/>
      <c r="F5" s="10"/>
    </row>
    <row r="6" s="35" customFormat="1" ht="54.95" customHeight="1" spans="1:6">
      <c r="A6" s="10"/>
      <c r="B6" s="55"/>
      <c r="C6" s="45"/>
      <c r="D6" s="55"/>
      <c r="E6" s="44"/>
      <c r="F6" s="10"/>
    </row>
    <row r="7" s="35" customFormat="1" ht="33.95" customHeight="1" spans="1:6">
      <c r="A7" s="44"/>
      <c r="B7" s="55"/>
      <c r="C7" s="45"/>
      <c r="D7" s="45"/>
      <c r="E7" s="44"/>
      <c r="F7" s="11"/>
    </row>
    <row r="8" s="35" customFormat="1" ht="33.95" customHeight="1" spans="1:6">
      <c r="A8" s="44"/>
      <c r="B8" s="55"/>
      <c r="C8" s="45"/>
      <c r="D8" s="45"/>
      <c r="E8" s="44"/>
      <c r="F8" s="11"/>
    </row>
    <row r="9" s="35" customFormat="1" ht="33.95" customHeight="1" spans="1:6">
      <c r="A9" s="44" t="s">
        <v>189</v>
      </c>
      <c r="B9" s="55"/>
      <c r="C9" s="45"/>
      <c r="D9" s="45"/>
      <c r="E9" s="44"/>
      <c r="F9" s="11"/>
    </row>
    <row r="10" s="35" customFormat="1" ht="33.95" customHeight="1" spans="1:6">
      <c r="A10" s="44"/>
      <c r="B10" s="55"/>
      <c r="C10" s="45"/>
      <c r="D10" s="45"/>
      <c r="E10" s="44"/>
      <c r="F10" s="11"/>
    </row>
    <row r="11" s="35" customFormat="1" ht="33.95" customHeight="1" spans="1:6">
      <c r="A11" s="44"/>
      <c r="B11" s="55"/>
      <c r="C11" s="45"/>
      <c r="D11" s="45"/>
      <c r="E11" s="44"/>
      <c r="F11" s="11"/>
    </row>
    <row r="12" s="35" customFormat="1" ht="33.95" customHeight="1" spans="1:6">
      <c r="A12" s="44"/>
      <c r="B12" s="55"/>
      <c r="C12" s="45"/>
      <c r="D12" s="45"/>
      <c r="E12" s="44"/>
      <c r="F12" s="11"/>
    </row>
    <row r="13" s="35" customFormat="1" ht="33.95" customHeight="1" spans="1:6">
      <c r="A13" s="44"/>
      <c r="B13" s="55"/>
      <c r="C13" s="45"/>
      <c r="D13" s="45"/>
      <c r="E13" s="44"/>
      <c r="F13" s="11"/>
    </row>
    <row r="14" s="35" customFormat="1" ht="33.95" customHeight="1" spans="1:6">
      <c r="A14" s="46"/>
      <c r="B14" s="55"/>
      <c r="C14" s="45"/>
      <c r="D14" s="45"/>
      <c r="E14" s="44"/>
      <c r="F14" s="11"/>
    </row>
    <row r="15" s="36" customFormat="1" ht="45" customHeight="1" spans="1:6">
      <c r="A15" s="47" t="s">
        <v>1619</v>
      </c>
      <c r="B15" s="47"/>
      <c r="C15" s="47"/>
      <c r="D15" s="47"/>
      <c r="E15" s="47"/>
      <c r="F15" s="47"/>
    </row>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sheetData>
  <mergeCells count="2">
    <mergeCell ref="A2:F2"/>
    <mergeCell ref="A15:F15"/>
  </mergeCells>
  <printOptions horizontalCentered="1"/>
  <pageMargins left="0.590277777777778" right="0.590277777777778" top="0.786805555555556" bottom="0.786805555555556" header="0.5" footer="0.5"/>
  <pageSetup paperSize="9" scale="83" orientation="portrait"/>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7"/>
  <sheetViews>
    <sheetView showZeros="0" view="pageBreakPreview" zoomScaleNormal="100" zoomScaleSheetLayoutView="100" workbookViewId="0">
      <selection activeCell="A2" sqref="A2:E2"/>
    </sheetView>
  </sheetViews>
  <sheetFormatPr defaultColWidth="9" defaultRowHeight="14.4" outlineLevelCol="4"/>
  <cols>
    <col min="1" max="1" width="41" style="36" customWidth="1"/>
    <col min="2" max="3" width="10.375" style="36" customWidth="1"/>
    <col min="4" max="4" width="12.75" style="36" customWidth="1"/>
    <col min="5" max="5" width="10.375" style="36" customWidth="1"/>
    <col min="6" max="6" width="11.375" style="36" customWidth="1"/>
    <col min="7" max="16384" width="9" style="36"/>
  </cols>
  <sheetData>
    <row r="1" s="31" customFormat="1" ht="24" customHeight="1" spans="1:2">
      <c r="A1" s="31" t="s">
        <v>1620</v>
      </c>
      <c r="B1" s="39"/>
    </row>
    <row r="2" s="48" customFormat="1" ht="42" customHeight="1" spans="1:5">
      <c r="A2" s="40" t="s">
        <v>77</v>
      </c>
      <c r="B2" s="40"/>
      <c r="C2" s="40"/>
      <c r="D2" s="40"/>
      <c r="E2" s="40"/>
    </row>
    <row r="3" s="49" customFormat="1" ht="27" customHeight="1" spans="1:5">
      <c r="A3" s="50" t="s">
        <v>84</v>
      </c>
      <c r="B3" s="50"/>
      <c r="C3" s="50"/>
      <c r="D3" s="50"/>
      <c r="E3" s="50"/>
    </row>
    <row r="4" s="36" customFormat="1" ht="24" customHeight="1" spans="1:5">
      <c r="A4" s="10" t="s">
        <v>1585</v>
      </c>
      <c r="B4" s="10" t="s">
        <v>1516</v>
      </c>
      <c r="C4" s="10" t="s">
        <v>1554</v>
      </c>
      <c r="D4" s="10" t="s">
        <v>1555</v>
      </c>
      <c r="E4" s="10" t="s">
        <v>1607</v>
      </c>
    </row>
    <row r="5" s="36" customFormat="1" ht="36" customHeight="1" spans="1:5">
      <c r="A5" s="51" t="s">
        <v>1608</v>
      </c>
      <c r="B5" s="10" t="s">
        <v>1517</v>
      </c>
      <c r="C5" s="52"/>
      <c r="D5" s="52"/>
      <c r="E5" s="52"/>
    </row>
    <row r="6" s="36" customFormat="1" ht="62.1" customHeight="1" spans="1:5">
      <c r="A6" s="11" t="s">
        <v>1609</v>
      </c>
      <c r="B6" s="10" t="s">
        <v>1518</v>
      </c>
      <c r="C6" s="52"/>
      <c r="D6" s="52"/>
      <c r="E6" s="52"/>
    </row>
    <row r="7" s="36" customFormat="1" ht="24" customHeight="1" spans="1:5">
      <c r="A7" s="11" t="s">
        <v>1610</v>
      </c>
      <c r="B7" s="10" t="s">
        <v>1519</v>
      </c>
      <c r="C7" s="52"/>
      <c r="D7" s="52"/>
      <c r="E7" s="52"/>
    </row>
    <row r="8" ht="24.95" customHeight="1" spans="1:5">
      <c r="A8" s="51" t="s">
        <v>1621</v>
      </c>
      <c r="B8" s="10" t="s">
        <v>1520</v>
      </c>
      <c r="C8" s="52"/>
      <c r="D8" s="52"/>
      <c r="E8" s="52"/>
    </row>
    <row r="9" ht="24.95" customHeight="1" spans="1:5">
      <c r="A9" s="11" t="s">
        <v>1609</v>
      </c>
      <c r="B9" s="10" t="s">
        <v>1521</v>
      </c>
      <c r="C9" s="52"/>
      <c r="D9" s="52"/>
      <c r="E9" s="52"/>
    </row>
    <row r="10" ht="24.95" customHeight="1" spans="1:5">
      <c r="A10" s="11" t="s">
        <v>1610</v>
      </c>
      <c r="B10" s="10" t="s">
        <v>1522</v>
      </c>
      <c r="C10" s="52"/>
      <c r="D10" s="52"/>
      <c r="E10" s="52"/>
    </row>
    <row r="11" ht="24.95" customHeight="1" spans="1:5">
      <c r="A11" s="11" t="s">
        <v>1622</v>
      </c>
      <c r="B11" s="10" t="s">
        <v>1623</v>
      </c>
      <c r="C11" s="52"/>
      <c r="D11" s="52"/>
      <c r="E11" s="52"/>
    </row>
    <row r="12" ht="24.95" customHeight="1" spans="1:5">
      <c r="A12" s="11" t="s">
        <v>1609</v>
      </c>
      <c r="B12" s="10" t="s">
        <v>1565</v>
      </c>
      <c r="C12" s="52"/>
      <c r="D12" s="52"/>
      <c r="E12" s="52"/>
    </row>
    <row r="13" ht="24.95" customHeight="1" spans="1:5">
      <c r="A13" s="11" t="s">
        <v>1610</v>
      </c>
      <c r="B13" s="10" t="s">
        <v>1624</v>
      </c>
      <c r="C13" s="52"/>
      <c r="D13" s="52"/>
      <c r="E13" s="52"/>
    </row>
    <row r="14" ht="24.95" customHeight="1" spans="1:5">
      <c r="A14" s="51" t="s">
        <v>1625</v>
      </c>
      <c r="B14" s="10" t="s">
        <v>1626</v>
      </c>
      <c r="C14" s="52"/>
      <c r="D14" s="52"/>
      <c r="E14" s="52"/>
    </row>
    <row r="15" ht="24.95" customHeight="1" spans="1:5">
      <c r="A15" s="11" t="s">
        <v>1609</v>
      </c>
      <c r="B15" s="10" t="s">
        <v>1569</v>
      </c>
      <c r="C15" s="52"/>
      <c r="D15" s="52"/>
      <c r="E15" s="52"/>
    </row>
    <row r="16" ht="24.95" customHeight="1" spans="1:5">
      <c r="A16" s="11" t="s">
        <v>1610</v>
      </c>
      <c r="B16" s="10" t="s">
        <v>1627</v>
      </c>
      <c r="C16" s="52"/>
      <c r="D16" s="52"/>
      <c r="E16" s="52"/>
    </row>
    <row r="17" ht="48.95" customHeight="1" spans="1:5">
      <c r="A17" s="47" t="s">
        <v>1628</v>
      </c>
      <c r="B17" s="47"/>
      <c r="C17" s="47"/>
      <c r="D17" s="47"/>
      <c r="E17" s="47"/>
    </row>
  </sheetData>
  <mergeCells count="3">
    <mergeCell ref="A2:E2"/>
    <mergeCell ref="A3:E3"/>
    <mergeCell ref="A17:E17"/>
  </mergeCells>
  <printOptions horizontalCentered="1"/>
  <pageMargins left="0.751388888888889" right="0.751388888888889" top="1" bottom="1" header="0.511805555555556" footer="0.511805555555556"/>
  <pageSetup paperSize="9" scale="95" fitToHeight="0" orientation="portrait"/>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pageSetUpPr fitToPage="1"/>
  </sheetPr>
  <dimension ref="A1:F8"/>
  <sheetViews>
    <sheetView showZeros="0" view="pageBreakPreview" zoomScaleNormal="100" zoomScaleSheetLayoutView="100" workbookViewId="0">
      <selection activeCell="A2" sqref="A2:F2"/>
    </sheetView>
  </sheetViews>
  <sheetFormatPr defaultColWidth="9" defaultRowHeight="14.4" outlineLevelRow="7" outlineLevelCol="5"/>
  <cols>
    <col min="1" max="1" width="11.375" style="37" customWidth="1"/>
    <col min="2" max="2" width="14.125" style="38" customWidth="1"/>
    <col min="3" max="3" width="24" style="37" customWidth="1"/>
    <col min="4" max="4" width="12.75" style="37" customWidth="1"/>
    <col min="5" max="5" width="12.375" style="37" customWidth="1"/>
    <col min="6" max="6" width="11.375" style="37" customWidth="1"/>
    <col min="7" max="16384" width="9" style="36"/>
  </cols>
  <sheetData>
    <row r="1" s="31" customFormat="1" ht="24" customHeight="1" spans="1:2">
      <c r="A1" s="31" t="s">
        <v>1629</v>
      </c>
      <c r="B1" s="39"/>
    </row>
    <row r="2" s="32" customFormat="1" ht="42" customHeight="1" spans="1:6">
      <c r="A2" s="40" t="s">
        <v>79</v>
      </c>
      <c r="B2" s="40"/>
      <c r="C2" s="40"/>
      <c r="D2" s="40"/>
      <c r="E2" s="40"/>
      <c r="F2" s="40"/>
    </row>
    <row r="3" s="33" customFormat="1" ht="27" customHeight="1" spans="1:6">
      <c r="A3" s="41"/>
      <c r="B3" s="42"/>
      <c r="C3" s="42"/>
      <c r="D3" s="42"/>
      <c r="E3" s="42"/>
      <c r="F3" s="43" t="s">
        <v>84</v>
      </c>
    </row>
    <row r="4" s="34" customFormat="1" ht="24" customHeight="1" spans="1:6">
      <c r="A4" s="44" t="s">
        <v>3</v>
      </c>
      <c r="B4" s="10" t="s">
        <v>1253</v>
      </c>
      <c r="C4" s="10" t="s">
        <v>1615</v>
      </c>
      <c r="D4" s="10" t="s">
        <v>1616</v>
      </c>
      <c r="E4" s="10" t="s">
        <v>1617</v>
      </c>
      <c r="F4" s="10" t="s">
        <v>1618</v>
      </c>
    </row>
    <row r="5" s="35" customFormat="1" ht="36" customHeight="1" spans="1:6">
      <c r="A5" s="44">
        <v>1</v>
      </c>
      <c r="B5" s="45"/>
      <c r="C5" s="45"/>
      <c r="D5" s="45"/>
      <c r="E5" s="44"/>
      <c r="F5" s="11"/>
    </row>
    <row r="6" s="35" customFormat="1" ht="62.1" customHeight="1" spans="1:6">
      <c r="A6" s="44">
        <v>2</v>
      </c>
      <c r="B6" s="45"/>
      <c r="C6" s="45"/>
      <c r="D6" s="45"/>
      <c r="E6" s="44"/>
      <c r="F6" s="11"/>
    </row>
    <row r="7" s="35" customFormat="1" ht="24" customHeight="1" spans="1:6">
      <c r="A7" s="44" t="s">
        <v>189</v>
      </c>
      <c r="B7" s="45"/>
      <c r="C7" s="45"/>
      <c r="D7" s="45"/>
      <c r="E7" s="46"/>
      <c r="F7" s="11"/>
    </row>
    <row r="8" s="36" customFormat="1" ht="48" customHeight="1" spans="1:6">
      <c r="A8" s="47" t="s">
        <v>1630</v>
      </c>
      <c r="B8" s="47"/>
      <c r="C8" s="47"/>
      <c r="D8" s="47"/>
      <c r="E8" s="47"/>
      <c r="F8" s="47"/>
    </row>
  </sheetData>
  <mergeCells count="2">
    <mergeCell ref="A2:F2"/>
    <mergeCell ref="A8:F8"/>
  </mergeCells>
  <printOptions horizontalCentered="1"/>
  <pageMargins left="0.700694444444445" right="0.700694444444445" top="0.393055555555556" bottom="0.393055555555556" header="0.297916666666667" footer="0.297916666666667"/>
  <pageSetup paperSize="9" scale="95" fitToHeight="0" orientation="portrait"/>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65"/>
  <sheetViews>
    <sheetView view="pageBreakPreview" zoomScaleNormal="85" zoomScaleSheetLayoutView="100" workbookViewId="0">
      <selection activeCell="A2" sqref="A2:I2"/>
    </sheetView>
  </sheetViews>
  <sheetFormatPr defaultColWidth="10" defaultRowHeight="14.4"/>
  <cols>
    <col min="1" max="1" width="4.75" style="4" customWidth="1"/>
    <col min="2" max="2" width="11.75" style="5" customWidth="1"/>
    <col min="3" max="3" width="18.75" style="5" customWidth="1"/>
    <col min="4" max="4" width="47.625" style="5" customWidth="1"/>
    <col min="5" max="9" width="13.5" style="5" customWidth="1"/>
    <col min="10" max="10" width="14.125" style="5" customWidth="1"/>
    <col min="11" max="13" width="9.75" style="5" customWidth="1"/>
    <col min="14" max="16384" width="10" style="5"/>
  </cols>
  <sheetData>
    <row r="1" s="1" customFormat="1" ht="24" customHeight="1" spans="1:8">
      <c r="A1" s="6" t="s">
        <v>78</v>
      </c>
      <c r="D1" s="7"/>
      <c r="E1" s="7"/>
      <c r="F1" s="7"/>
      <c r="G1" s="7"/>
      <c r="H1" s="8"/>
    </row>
    <row r="2" s="2" customFormat="1" ht="69.95" customHeight="1" spans="1:256">
      <c r="A2" s="9" t="s">
        <v>82</v>
      </c>
      <c r="B2" s="9"/>
      <c r="C2" s="9"/>
      <c r="D2" s="9"/>
      <c r="E2" s="9"/>
      <c r="F2" s="9"/>
      <c r="G2" s="9"/>
      <c r="H2" s="9"/>
      <c r="I2" s="9"/>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c r="CV2" s="26"/>
      <c r="CW2" s="26"/>
      <c r="CX2" s="26"/>
      <c r="CY2" s="26"/>
      <c r="CZ2" s="26"/>
      <c r="DA2" s="26"/>
      <c r="DB2" s="26"/>
      <c r="DC2" s="26"/>
      <c r="DD2" s="26"/>
      <c r="DE2" s="26"/>
      <c r="DF2" s="26"/>
      <c r="DG2" s="26"/>
      <c r="DH2" s="26"/>
      <c r="DI2" s="26"/>
      <c r="DJ2" s="26"/>
      <c r="DK2" s="26"/>
      <c r="DL2" s="26"/>
      <c r="DM2" s="26"/>
      <c r="DN2" s="26"/>
      <c r="DO2" s="26"/>
      <c r="DP2" s="26"/>
      <c r="DQ2" s="26"/>
      <c r="DR2" s="26"/>
      <c r="DS2" s="26"/>
      <c r="DT2" s="26"/>
      <c r="DU2" s="26"/>
      <c r="DV2" s="26"/>
      <c r="DW2" s="26"/>
      <c r="DX2" s="26"/>
      <c r="DY2" s="26"/>
      <c r="DZ2" s="26"/>
      <c r="EA2" s="26"/>
      <c r="EB2" s="26"/>
      <c r="EC2" s="26"/>
      <c r="ED2" s="26"/>
      <c r="EE2" s="26"/>
      <c r="EF2" s="26"/>
      <c r="EG2" s="26"/>
      <c r="EH2" s="26"/>
      <c r="EI2" s="26"/>
      <c r="EJ2" s="26"/>
      <c r="EK2" s="26"/>
      <c r="EL2" s="26"/>
      <c r="EM2" s="26"/>
      <c r="EN2" s="26"/>
      <c r="EO2" s="26"/>
      <c r="EP2" s="26"/>
      <c r="EQ2" s="26"/>
      <c r="ER2" s="26"/>
      <c r="ES2" s="26"/>
      <c r="ET2" s="26"/>
      <c r="EU2" s="26"/>
      <c r="EV2" s="26"/>
      <c r="EW2" s="26"/>
      <c r="EX2" s="26"/>
      <c r="EY2" s="26"/>
      <c r="EZ2" s="26"/>
      <c r="FA2" s="26"/>
      <c r="FB2" s="26"/>
      <c r="FC2" s="26"/>
      <c r="FD2" s="26"/>
      <c r="FE2" s="26"/>
      <c r="FF2" s="26"/>
      <c r="FG2" s="26"/>
      <c r="FH2" s="26"/>
      <c r="FI2" s="26"/>
      <c r="FJ2" s="26"/>
      <c r="FK2" s="26"/>
      <c r="FL2" s="26"/>
      <c r="FM2" s="26"/>
      <c r="FN2" s="26"/>
      <c r="FO2" s="26"/>
      <c r="FP2" s="26"/>
      <c r="FQ2" s="26"/>
      <c r="FR2" s="26"/>
      <c r="FS2" s="26"/>
      <c r="FT2" s="26"/>
      <c r="FU2" s="26"/>
      <c r="FV2" s="26"/>
      <c r="FW2" s="26"/>
      <c r="FX2" s="26"/>
      <c r="FY2" s="26"/>
      <c r="FZ2" s="26"/>
      <c r="GA2" s="26"/>
      <c r="GB2" s="26"/>
      <c r="GC2" s="26"/>
      <c r="GD2" s="26"/>
      <c r="GE2" s="26"/>
      <c r="GF2" s="26"/>
      <c r="GG2" s="26"/>
      <c r="GH2" s="26"/>
      <c r="GI2" s="26"/>
      <c r="GJ2" s="26"/>
      <c r="GK2" s="26"/>
      <c r="GL2" s="26"/>
      <c r="GM2" s="26"/>
      <c r="GN2" s="26"/>
      <c r="GO2" s="26"/>
      <c r="GP2" s="26"/>
      <c r="GQ2" s="26"/>
      <c r="GR2" s="26"/>
      <c r="GS2" s="26"/>
      <c r="GT2" s="26"/>
      <c r="GU2" s="26"/>
      <c r="GV2" s="26"/>
      <c r="GW2" s="26"/>
      <c r="GX2" s="26"/>
      <c r="GY2" s="26"/>
      <c r="GZ2" s="26"/>
      <c r="HA2" s="26"/>
      <c r="HB2" s="26"/>
      <c r="HC2" s="26"/>
      <c r="HD2" s="26"/>
      <c r="HE2" s="26"/>
      <c r="HF2" s="26"/>
      <c r="HG2" s="26"/>
      <c r="HH2" s="26"/>
      <c r="HI2" s="26"/>
      <c r="HJ2" s="26"/>
      <c r="HK2" s="26"/>
      <c r="HL2" s="26"/>
      <c r="HM2" s="26"/>
      <c r="HN2" s="26"/>
      <c r="HO2" s="26"/>
      <c r="HP2" s="26"/>
      <c r="HQ2" s="26"/>
      <c r="HR2" s="26"/>
      <c r="HS2" s="26"/>
      <c r="HT2" s="26"/>
      <c r="HU2" s="26"/>
      <c r="HV2" s="26"/>
      <c r="HW2" s="26"/>
      <c r="HX2" s="26"/>
      <c r="HY2" s="26"/>
      <c r="HZ2" s="26"/>
      <c r="IA2" s="26"/>
      <c r="IB2" s="26"/>
      <c r="IC2" s="26"/>
      <c r="ID2" s="26"/>
      <c r="IE2" s="26"/>
      <c r="IF2" s="26"/>
      <c r="IG2" s="26"/>
      <c r="IH2" s="26"/>
      <c r="II2" s="26"/>
      <c r="IJ2" s="26"/>
      <c r="IK2" s="26"/>
      <c r="IL2" s="26"/>
      <c r="IM2" s="26"/>
      <c r="IN2" s="26"/>
      <c r="IO2" s="26"/>
      <c r="IP2" s="26"/>
      <c r="IQ2" s="26"/>
      <c r="IR2" s="26"/>
      <c r="IS2" s="26"/>
      <c r="IT2" s="26"/>
      <c r="IU2" s="26"/>
      <c r="IV2" s="26"/>
    </row>
    <row r="3" s="3" customFormat="1" ht="24.95" customHeight="1" spans="1:9">
      <c r="A3" s="10" t="s">
        <v>1253</v>
      </c>
      <c r="B3" s="11"/>
      <c r="C3" s="11"/>
      <c r="D3" s="11"/>
      <c r="E3" s="11" t="s">
        <v>1631</v>
      </c>
      <c r="F3" s="11"/>
      <c r="G3" s="11"/>
      <c r="H3" s="11"/>
      <c r="I3" s="11"/>
    </row>
    <row r="4" s="3" customFormat="1" ht="24.95" customHeight="1" spans="1:9">
      <c r="A4" s="10" t="s">
        <v>1632</v>
      </c>
      <c r="B4" s="11"/>
      <c r="C4" s="11"/>
      <c r="D4" s="11"/>
      <c r="E4" s="11" t="s">
        <v>1633</v>
      </c>
      <c r="F4" s="11"/>
      <c r="G4" s="11"/>
      <c r="H4" s="11"/>
      <c r="I4" s="11"/>
    </row>
    <row r="5" s="3" customFormat="1" ht="27.95" customHeight="1" spans="1:9">
      <c r="A5" s="10" t="s">
        <v>1634</v>
      </c>
      <c r="B5" s="11"/>
      <c r="C5" s="11"/>
      <c r="D5" s="11"/>
      <c r="E5" s="12" t="s">
        <v>1635</v>
      </c>
      <c r="F5" s="12"/>
      <c r="G5" s="12"/>
      <c r="H5" s="12"/>
      <c r="I5" s="12"/>
    </row>
    <row r="6" s="3" customFormat="1" ht="32.65" customHeight="1" spans="1:9">
      <c r="A6" s="10" t="s">
        <v>1636</v>
      </c>
      <c r="B6" s="11" t="s">
        <v>1637</v>
      </c>
      <c r="C6" s="11"/>
      <c r="D6" s="11"/>
      <c r="E6" s="12" t="s">
        <v>1638</v>
      </c>
      <c r="F6" s="12"/>
      <c r="G6" s="12"/>
      <c r="H6" s="12"/>
      <c r="I6" s="12"/>
    </row>
    <row r="7" s="3" customFormat="1" ht="32.65" customHeight="1" spans="1:9">
      <c r="A7" s="10"/>
      <c r="B7" s="11" t="s">
        <v>1639</v>
      </c>
      <c r="C7" s="11"/>
      <c r="D7" s="11"/>
      <c r="E7" s="13"/>
      <c r="F7" s="13"/>
      <c r="G7" s="13"/>
      <c r="H7" s="13"/>
      <c r="I7" s="13"/>
    </row>
    <row r="8" s="3" customFormat="1" ht="32.65" customHeight="1" spans="1:10">
      <c r="A8" s="10"/>
      <c r="B8" s="11" t="s">
        <v>1640</v>
      </c>
      <c r="C8" s="11"/>
      <c r="D8" s="11"/>
      <c r="E8" s="10" t="s">
        <v>1641</v>
      </c>
      <c r="F8" s="10" t="s">
        <v>1642</v>
      </c>
      <c r="G8" s="10" t="s">
        <v>1643</v>
      </c>
      <c r="H8" s="10" t="s">
        <v>1644</v>
      </c>
      <c r="I8" s="10"/>
      <c r="J8" s="27"/>
    </row>
    <row r="9" s="3" customFormat="1" ht="29.1" customHeight="1" spans="1:9">
      <c r="A9" s="10"/>
      <c r="B9" s="11" t="s">
        <v>1645</v>
      </c>
      <c r="C9" s="11"/>
      <c r="D9" s="11"/>
      <c r="E9" s="14" t="s">
        <v>1646</v>
      </c>
      <c r="F9" s="14"/>
      <c r="G9" s="14"/>
      <c r="H9" s="14"/>
      <c r="I9" s="14"/>
    </row>
    <row r="10" s="3" customFormat="1" ht="54" customHeight="1" spans="1:14">
      <c r="A10" s="10"/>
      <c r="B10" s="11" t="s">
        <v>1647</v>
      </c>
      <c r="C10" s="11"/>
      <c r="D10" s="11"/>
      <c r="E10" s="12" t="s">
        <v>1648</v>
      </c>
      <c r="F10" s="12"/>
      <c r="G10" s="12"/>
      <c r="H10" s="12"/>
      <c r="I10" s="12"/>
      <c r="N10" s="28"/>
    </row>
    <row r="11" s="3" customFormat="1" ht="21.95" customHeight="1" spans="1:9">
      <c r="A11" s="10"/>
      <c r="B11" s="11" t="s">
        <v>1649</v>
      </c>
      <c r="C11" s="11"/>
      <c r="D11" s="11"/>
      <c r="E11" s="12"/>
      <c r="F11" s="12"/>
      <c r="G11" s="12"/>
      <c r="H11" s="12"/>
      <c r="I11" s="12"/>
    </row>
    <row r="12" s="3" customFormat="1" ht="32.65" customHeight="1" spans="1:9">
      <c r="A12" s="10"/>
      <c r="B12" s="11" t="s">
        <v>1650</v>
      </c>
      <c r="C12" s="11"/>
      <c r="D12" s="11"/>
      <c r="E12" s="11" t="s">
        <v>1651</v>
      </c>
      <c r="F12" s="11"/>
      <c r="G12" s="11"/>
      <c r="H12" s="11"/>
      <c r="I12" s="11"/>
    </row>
    <row r="13" s="3" customFormat="1" ht="24" customHeight="1" spans="1:10">
      <c r="A13" s="10" t="s">
        <v>1652</v>
      </c>
      <c r="B13" s="11"/>
      <c r="C13" s="11" t="s">
        <v>1653</v>
      </c>
      <c r="D13" s="11"/>
      <c r="E13" s="15"/>
      <c r="F13" s="15"/>
      <c r="G13" s="15"/>
      <c r="H13" s="15"/>
      <c r="I13" s="15"/>
      <c r="J13" s="27"/>
    </row>
    <row r="14" s="3" customFormat="1" ht="24" customHeight="1" spans="1:10">
      <c r="A14" s="10"/>
      <c r="B14" s="11"/>
      <c r="C14" s="11" t="s">
        <v>1654</v>
      </c>
      <c r="D14" s="11"/>
      <c r="E14" s="16">
        <v>5419</v>
      </c>
      <c r="F14" s="16"/>
      <c r="G14" s="16"/>
      <c r="H14" s="16"/>
      <c r="I14" s="16"/>
      <c r="J14" s="27"/>
    </row>
    <row r="15" s="3" customFormat="1" ht="24" customHeight="1" spans="1:10">
      <c r="A15" s="10"/>
      <c r="B15" s="11"/>
      <c r="C15" s="11" t="s">
        <v>1655</v>
      </c>
      <c r="D15" s="11"/>
      <c r="E15" s="15"/>
      <c r="F15" s="15"/>
      <c r="G15" s="15"/>
      <c r="H15" s="15"/>
      <c r="I15" s="15"/>
      <c r="J15" s="27"/>
    </row>
    <row r="16" s="3" customFormat="1" ht="20.1" customHeight="1" spans="1:9">
      <c r="A16" s="10" t="s">
        <v>1656</v>
      </c>
      <c r="B16" s="10" t="s">
        <v>1657</v>
      </c>
      <c r="C16" s="10"/>
      <c r="D16" s="10"/>
      <c r="E16" s="10"/>
      <c r="F16" s="10"/>
      <c r="G16" s="10"/>
      <c r="H16" s="10"/>
      <c r="I16" s="10"/>
    </row>
    <row r="17" s="3" customFormat="1" ht="54" customHeight="1" spans="1:9">
      <c r="A17" s="10"/>
      <c r="B17" s="11" t="s">
        <v>1658</v>
      </c>
      <c r="C17" s="11"/>
      <c r="D17" s="11"/>
      <c r="E17" s="11"/>
      <c r="F17" s="11"/>
      <c r="G17" s="11"/>
      <c r="H17" s="11"/>
      <c r="I17" s="11"/>
    </row>
    <row r="18" s="3" customFormat="1" ht="26.1" customHeight="1" spans="1:9">
      <c r="A18" s="10" t="s">
        <v>1659</v>
      </c>
      <c r="B18" s="10" t="s">
        <v>1660</v>
      </c>
      <c r="C18" s="10" t="s">
        <v>1661</v>
      </c>
      <c r="D18" s="10" t="s">
        <v>1662</v>
      </c>
      <c r="E18" s="10" t="s">
        <v>1663</v>
      </c>
      <c r="F18" s="10" t="s">
        <v>1664</v>
      </c>
      <c r="G18" s="10" t="s">
        <v>1665</v>
      </c>
      <c r="H18" s="10" t="s">
        <v>1666</v>
      </c>
      <c r="I18" s="10" t="s">
        <v>1667</v>
      </c>
    </row>
    <row r="19" s="4" customFormat="1" ht="22.5" customHeight="1" spans="1:9">
      <c r="A19" s="10"/>
      <c r="B19" s="17" t="s">
        <v>1668</v>
      </c>
      <c r="C19" s="17" t="s">
        <v>1669</v>
      </c>
      <c r="D19" s="12" t="s">
        <v>1670</v>
      </c>
      <c r="E19" s="10"/>
      <c r="F19" s="10" t="s">
        <v>1671</v>
      </c>
      <c r="G19" s="10" t="s">
        <v>1672</v>
      </c>
      <c r="H19" s="18">
        <v>0.7</v>
      </c>
      <c r="I19" s="10"/>
    </row>
    <row r="20" s="4" customFormat="1" ht="23.1" customHeight="1" spans="1:9">
      <c r="A20" s="10"/>
      <c r="B20" s="17"/>
      <c r="C20" s="17"/>
      <c r="D20" s="12" t="s">
        <v>1673</v>
      </c>
      <c r="E20" s="10"/>
      <c r="F20" s="10" t="s">
        <v>1674</v>
      </c>
      <c r="G20" s="10" t="s">
        <v>1675</v>
      </c>
      <c r="H20" s="18">
        <v>0.3</v>
      </c>
      <c r="I20" s="10"/>
    </row>
    <row r="21" s="4" customFormat="1" ht="22.5" customHeight="1" spans="1:9">
      <c r="A21" s="10"/>
      <c r="B21" s="17"/>
      <c r="C21" s="17" t="s">
        <v>1676</v>
      </c>
      <c r="D21" s="12" t="s">
        <v>1677</v>
      </c>
      <c r="E21" s="10"/>
      <c r="F21" s="18" t="s">
        <v>1678</v>
      </c>
      <c r="G21" s="10"/>
      <c r="H21" s="19"/>
      <c r="I21" s="10"/>
    </row>
    <row r="22" s="4" customFormat="1" ht="22.5" customHeight="1" spans="1:9">
      <c r="A22" s="10"/>
      <c r="B22" s="17"/>
      <c r="C22" s="17"/>
      <c r="D22" s="12" t="s">
        <v>1679</v>
      </c>
      <c r="E22" s="10"/>
      <c r="F22" s="18" t="s">
        <v>1678</v>
      </c>
      <c r="G22" s="10"/>
      <c r="H22" s="19"/>
      <c r="I22" s="10"/>
    </row>
    <row r="23" s="4" customFormat="1" ht="27" customHeight="1" spans="1:9">
      <c r="A23" s="10"/>
      <c r="B23" s="17"/>
      <c r="C23" s="17" t="s">
        <v>1680</v>
      </c>
      <c r="D23" s="12" t="s">
        <v>1681</v>
      </c>
      <c r="E23" s="10"/>
      <c r="F23" s="10" t="s">
        <v>1682</v>
      </c>
      <c r="G23" s="10"/>
      <c r="H23" s="19"/>
      <c r="I23" s="10"/>
    </row>
    <row r="24" s="4" customFormat="1" ht="27" customHeight="1" spans="1:9">
      <c r="A24" s="10"/>
      <c r="B24" s="17"/>
      <c r="C24" s="17"/>
      <c r="D24" s="17"/>
      <c r="E24" s="20"/>
      <c r="F24" s="20"/>
      <c r="G24" s="20"/>
      <c r="H24" s="21"/>
      <c r="I24" s="10"/>
    </row>
    <row r="25" s="4" customFormat="1" ht="27" customHeight="1" spans="1:9">
      <c r="A25" s="10"/>
      <c r="B25" s="17"/>
      <c r="C25" s="17" t="s">
        <v>1683</v>
      </c>
      <c r="D25" s="17"/>
      <c r="E25" s="20"/>
      <c r="F25" s="20"/>
      <c r="G25" s="20"/>
      <c r="H25" s="21"/>
      <c r="I25" s="10"/>
    </row>
    <row r="26" s="4" customFormat="1" ht="27" customHeight="1" spans="1:9">
      <c r="A26" s="10"/>
      <c r="B26" s="17"/>
      <c r="C26" s="17"/>
      <c r="D26" s="17"/>
      <c r="E26" s="20"/>
      <c r="F26" s="20"/>
      <c r="G26" s="20"/>
      <c r="H26" s="21"/>
      <c r="I26" s="10"/>
    </row>
    <row r="27" s="4" customFormat="1" ht="27" customHeight="1" spans="1:9">
      <c r="A27" s="10"/>
      <c r="B27" s="17" t="s">
        <v>1684</v>
      </c>
      <c r="C27" s="17" t="s">
        <v>1685</v>
      </c>
      <c r="D27" s="17"/>
      <c r="E27" s="20"/>
      <c r="F27" s="20"/>
      <c r="G27" s="20"/>
      <c r="H27" s="21"/>
      <c r="I27" s="10"/>
    </row>
    <row r="28" s="4" customFormat="1" ht="27" customHeight="1" spans="1:9">
      <c r="A28" s="10"/>
      <c r="B28" s="17"/>
      <c r="C28" s="17" t="s">
        <v>1686</v>
      </c>
      <c r="D28" s="17" t="s">
        <v>1687</v>
      </c>
      <c r="E28" s="20"/>
      <c r="F28" s="20" t="s">
        <v>1688</v>
      </c>
      <c r="G28" s="20"/>
      <c r="H28" s="21"/>
      <c r="I28" s="10"/>
    </row>
    <row r="29" s="4" customFormat="1" ht="27" customHeight="1" spans="1:9">
      <c r="A29" s="10"/>
      <c r="B29" s="17"/>
      <c r="C29" s="17" t="s">
        <v>1689</v>
      </c>
      <c r="D29" s="17" t="s">
        <v>1690</v>
      </c>
      <c r="E29" s="20"/>
      <c r="F29" s="20" t="s">
        <v>1691</v>
      </c>
      <c r="G29" s="20"/>
      <c r="H29" s="21"/>
      <c r="I29" s="10"/>
    </row>
    <row r="30" s="4" customFormat="1" ht="27" customHeight="1" spans="1:9">
      <c r="A30" s="10"/>
      <c r="B30" s="17"/>
      <c r="C30" s="17" t="s">
        <v>1692</v>
      </c>
      <c r="D30" s="17"/>
      <c r="E30" s="20"/>
      <c r="F30" s="20"/>
      <c r="G30" s="20"/>
      <c r="H30" s="21"/>
      <c r="I30" s="10"/>
    </row>
    <row r="31" s="4" customFormat="1" ht="27" customHeight="1" spans="1:9">
      <c r="A31" s="10"/>
      <c r="B31" s="11" t="s">
        <v>1693</v>
      </c>
      <c r="C31" s="11" t="s">
        <v>1694</v>
      </c>
      <c r="D31" s="17"/>
      <c r="E31" s="20"/>
      <c r="F31" s="20"/>
      <c r="G31" s="20"/>
      <c r="H31" s="21"/>
      <c r="I31" s="10"/>
    </row>
    <row r="32" s="1" customFormat="1" ht="24" customHeight="1" spans="1:8">
      <c r="A32" s="6" t="s">
        <v>78</v>
      </c>
      <c r="D32" s="7"/>
      <c r="E32" s="7"/>
      <c r="F32" s="7"/>
      <c r="G32" s="7"/>
      <c r="H32" s="8"/>
    </row>
    <row r="33" s="2" customFormat="1" ht="69.95" customHeight="1" spans="1:256">
      <c r="A33" s="9" t="s">
        <v>82</v>
      </c>
      <c r="B33" s="9"/>
      <c r="C33" s="9"/>
      <c r="D33" s="9"/>
      <c r="E33" s="9"/>
      <c r="F33" s="9"/>
      <c r="G33" s="9"/>
      <c r="H33" s="9"/>
      <c r="I33" s="9"/>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c r="DQ33" s="26"/>
      <c r="DR33" s="26"/>
      <c r="DS33" s="26"/>
      <c r="DT33" s="26"/>
      <c r="DU33" s="26"/>
      <c r="DV33" s="26"/>
      <c r="DW33" s="26"/>
      <c r="DX33" s="26"/>
      <c r="DY33" s="26"/>
      <c r="DZ33" s="26"/>
      <c r="EA33" s="26"/>
      <c r="EB33" s="26"/>
      <c r="EC33" s="26"/>
      <c r="ED33" s="26"/>
      <c r="EE33" s="26"/>
      <c r="EF33" s="26"/>
      <c r="EG33" s="26"/>
      <c r="EH33" s="26"/>
      <c r="EI33" s="26"/>
      <c r="EJ33" s="26"/>
      <c r="EK33" s="26"/>
      <c r="EL33" s="26"/>
      <c r="EM33" s="26"/>
      <c r="EN33" s="26"/>
      <c r="EO33" s="26"/>
      <c r="EP33" s="26"/>
      <c r="EQ33" s="26"/>
      <c r="ER33" s="26"/>
      <c r="ES33" s="26"/>
      <c r="ET33" s="26"/>
      <c r="EU33" s="26"/>
      <c r="EV33" s="26"/>
      <c r="EW33" s="26"/>
      <c r="EX33" s="26"/>
      <c r="EY33" s="26"/>
      <c r="EZ33" s="26"/>
      <c r="FA33" s="26"/>
      <c r="FB33" s="26"/>
      <c r="FC33" s="26"/>
      <c r="FD33" s="26"/>
      <c r="FE33" s="26"/>
      <c r="FF33" s="26"/>
      <c r="FG33" s="26"/>
      <c r="FH33" s="26"/>
      <c r="FI33" s="26"/>
      <c r="FJ33" s="26"/>
      <c r="FK33" s="26"/>
      <c r="FL33" s="26"/>
      <c r="FM33" s="26"/>
      <c r="FN33" s="26"/>
      <c r="FO33" s="26"/>
      <c r="FP33" s="26"/>
      <c r="FQ33" s="26"/>
      <c r="FR33" s="26"/>
      <c r="FS33" s="26"/>
      <c r="FT33" s="26"/>
      <c r="FU33" s="26"/>
      <c r="FV33" s="26"/>
      <c r="FW33" s="26"/>
      <c r="FX33" s="26"/>
      <c r="FY33" s="26"/>
      <c r="FZ33" s="26"/>
      <c r="GA33" s="26"/>
      <c r="GB33" s="26"/>
      <c r="GC33" s="26"/>
      <c r="GD33" s="26"/>
      <c r="GE33" s="26"/>
      <c r="GF33" s="26"/>
      <c r="GG33" s="26"/>
      <c r="GH33" s="26"/>
      <c r="GI33" s="26"/>
      <c r="GJ33" s="26"/>
      <c r="GK33" s="26"/>
      <c r="GL33" s="26"/>
      <c r="GM33" s="26"/>
      <c r="GN33" s="26"/>
      <c r="GO33" s="26"/>
      <c r="GP33" s="26"/>
      <c r="GQ33" s="26"/>
      <c r="GR33" s="26"/>
      <c r="GS33" s="26"/>
      <c r="GT33" s="26"/>
      <c r="GU33" s="26"/>
      <c r="GV33" s="26"/>
      <c r="GW33" s="26"/>
      <c r="GX33" s="26"/>
      <c r="GY33" s="26"/>
      <c r="GZ33" s="26"/>
      <c r="HA33" s="26"/>
      <c r="HB33" s="26"/>
      <c r="HC33" s="26"/>
      <c r="HD33" s="26"/>
      <c r="HE33" s="26"/>
      <c r="HF33" s="26"/>
      <c r="HG33" s="26"/>
      <c r="HH33" s="26"/>
      <c r="HI33" s="26"/>
      <c r="HJ33" s="26"/>
      <c r="HK33" s="26"/>
      <c r="HL33" s="26"/>
      <c r="HM33" s="26"/>
      <c r="HN33" s="26"/>
      <c r="HO33" s="26"/>
      <c r="HP33" s="26"/>
      <c r="HQ33" s="26"/>
      <c r="HR33" s="26"/>
      <c r="HS33" s="26"/>
      <c r="HT33" s="26"/>
      <c r="HU33" s="26"/>
      <c r="HV33" s="26"/>
      <c r="HW33" s="26"/>
      <c r="HX33" s="26"/>
      <c r="HY33" s="26"/>
      <c r="HZ33" s="26"/>
      <c r="IA33" s="26"/>
      <c r="IB33" s="26"/>
      <c r="IC33" s="26"/>
      <c r="ID33" s="26"/>
      <c r="IE33" s="26"/>
      <c r="IF33" s="26"/>
      <c r="IG33" s="26"/>
      <c r="IH33" s="26"/>
      <c r="II33" s="26"/>
      <c r="IJ33" s="26"/>
      <c r="IK33" s="26"/>
      <c r="IL33" s="26"/>
      <c r="IM33" s="26"/>
      <c r="IN33" s="26"/>
      <c r="IO33" s="26"/>
      <c r="IP33" s="26"/>
      <c r="IQ33" s="26"/>
      <c r="IR33" s="26"/>
      <c r="IS33" s="26"/>
      <c r="IT33" s="26"/>
      <c r="IU33" s="26"/>
      <c r="IV33" s="26"/>
    </row>
    <row r="34" s="3" customFormat="1" ht="24.95" customHeight="1" spans="1:9">
      <c r="A34" s="10" t="s">
        <v>1253</v>
      </c>
      <c r="B34" s="11"/>
      <c r="C34" s="11"/>
      <c r="D34" s="11"/>
      <c r="E34" s="11" t="s">
        <v>1695</v>
      </c>
      <c r="F34" s="11"/>
      <c r="G34" s="11"/>
      <c r="H34" s="11"/>
      <c r="I34" s="11"/>
    </row>
    <row r="35" s="3" customFormat="1" ht="24.95" customHeight="1" spans="1:9">
      <c r="A35" s="10" t="s">
        <v>1632</v>
      </c>
      <c r="B35" s="11"/>
      <c r="C35" s="11"/>
      <c r="D35" s="11"/>
      <c r="E35" s="11" t="s">
        <v>1633</v>
      </c>
      <c r="F35" s="11"/>
      <c r="G35" s="11"/>
      <c r="H35" s="11"/>
      <c r="I35" s="11"/>
    </row>
    <row r="36" s="3" customFormat="1" ht="27.95" customHeight="1" spans="1:9">
      <c r="A36" s="10" t="s">
        <v>1634</v>
      </c>
      <c r="B36" s="11"/>
      <c r="C36" s="11"/>
      <c r="D36" s="11"/>
      <c r="E36" s="12" t="s">
        <v>1635</v>
      </c>
      <c r="F36" s="12"/>
      <c r="G36" s="12"/>
      <c r="H36" s="12"/>
      <c r="I36" s="12"/>
    </row>
    <row r="37" s="3" customFormat="1" ht="32.65" customHeight="1" spans="1:9">
      <c r="A37" s="10" t="s">
        <v>1636</v>
      </c>
      <c r="B37" s="11" t="s">
        <v>1637</v>
      </c>
      <c r="C37" s="11"/>
      <c r="D37" s="11"/>
      <c r="E37" s="12" t="s">
        <v>1696</v>
      </c>
      <c r="F37" s="12"/>
      <c r="G37" s="12"/>
      <c r="H37" s="12"/>
      <c r="I37" s="12"/>
    </row>
    <row r="38" s="3" customFormat="1" ht="32.65" customHeight="1" spans="1:9">
      <c r="A38" s="10"/>
      <c r="B38" s="11" t="s">
        <v>1639</v>
      </c>
      <c r="C38" s="11"/>
      <c r="D38" s="11"/>
      <c r="E38" s="13"/>
      <c r="F38" s="13"/>
      <c r="G38" s="13"/>
      <c r="H38" s="13"/>
      <c r="I38" s="13"/>
    </row>
    <row r="39" s="3" customFormat="1" ht="32.65" customHeight="1" spans="1:10">
      <c r="A39" s="10"/>
      <c r="B39" s="11" t="s">
        <v>1640</v>
      </c>
      <c r="C39" s="11"/>
      <c r="D39" s="11"/>
      <c r="E39" s="10" t="s">
        <v>1641</v>
      </c>
      <c r="F39" s="10" t="s">
        <v>1642</v>
      </c>
      <c r="G39" s="10" t="s">
        <v>1643</v>
      </c>
      <c r="H39" s="10" t="s">
        <v>1644</v>
      </c>
      <c r="I39" s="10"/>
      <c r="J39" s="27"/>
    </row>
    <row r="40" s="3" customFormat="1" ht="29.1" customHeight="1" spans="1:9">
      <c r="A40" s="10"/>
      <c r="B40" s="11" t="s">
        <v>1645</v>
      </c>
      <c r="C40" s="11"/>
      <c r="D40" s="11"/>
      <c r="E40" s="14" t="s">
        <v>1697</v>
      </c>
      <c r="F40" s="14"/>
      <c r="G40" s="14"/>
      <c r="H40" s="14"/>
      <c r="I40" s="14"/>
    </row>
    <row r="41" s="3" customFormat="1" ht="54" customHeight="1" spans="1:14">
      <c r="A41" s="10"/>
      <c r="B41" s="11" t="s">
        <v>1647</v>
      </c>
      <c r="C41" s="11"/>
      <c r="D41" s="11"/>
      <c r="E41" s="12" t="s">
        <v>1698</v>
      </c>
      <c r="F41" s="12"/>
      <c r="G41" s="12"/>
      <c r="H41" s="12"/>
      <c r="I41" s="12"/>
      <c r="N41" s="28"/>
    </row>
    <row r="42" s="3" customFormat="1" ht="21.95" customHeight="1" spans="1:9">
      <c r="A42" s="10"/>
      <c r="B42" s="11" t="s">
        <v>1649</v>
      </c>
      <c r="C42" s="11"/>
      <c r="D42" s="11"/>
      <c r="E42" s="12"/>
      <c r="F42" s="12"/>
      <c r="G42" s="12"/>
      <c r="H42" s="12"/>
      <c r="I42" s="12"/>
    </row>
    <row r="43" s="3" customFormat="1" ht="32.65" customHeight="1" spans="1:9">
      <c r="A43" s="10"/>
      <c r="B43" s="11" t="s">
        <v>1650</v>
      </c>
      <c r="C43" s="11"/>
      <c r="D43" s="11"/>
      <c r="E43" s="11" t="s">
        <v>1651</v>
      </c>
      <c r="F43" s="11"/>
      <c r="G43" s="11"/>
      <c r="H43" s="11"/>
      <c r="I43" s="11"/>
    </row>
    <row r="44" s="3" customFormat="1" ht="24" customHeight="1" spans="1:10">
      <c r="A44" s="10" t="s">
        <v>1652</v>
      </c>
      <c r="B44" s="11"/>
      <c r="C44" s="11" t="s">
        <v>1653</v>
      </c>
      <c r="D44" s="11"/>
      <c r="E44" s="15"/>
      <c r="F44" s="15"/>
      <c r="G44" s="15"/>
      <c r="H44" s="15"/>
      <c r="I44" s="15"/>
      <c r="J44" s="27"/>
    </row>
    <row r="45" s="3" customFormat="1" ht="24" customHeight="1" spans="1:10">
      <c r="A45" s="10"/>
      <c r="B45" s="11"/>
      <c r="C45" s="11" t="s">
        <v>1654</v>
      </c>
      <c r="D45" s="11"/>
      <c r="E45" s="16">
        <v>1064</v>
      </c>
      <c r="F45" s="16"/>
      <c r="G45" s="16"/>
      <c r="H45" s="16"/>
      <c r="I45" s="16"/>
      <c r="J45" s="27"/>
    </row>
    <row r="46" s="3" customFormat="1" ht="24" customHeight="1" spans="1:10">
      <c r="A46" s="10"/>
      <c r="B46" s="11"/>
      <c r="C46" s="11" t="s">
        <v>1655</v>
      </c>
      <c r="D46" s="11"/>
      <c r="E46" s="15"/>
      <c r="F46" s="15"/>
      <c r="G46" s="15"/>
      <c r="H46" s="15"/>
      <c r="I46" s="15"/>
      <c r="J46" s="27"/>
    </row>
    <row r="47" s="3" customFormat="1" ht="20.1" customHeight="1" spans="1:9">
      <c r="A47" s="10" t="s">
        <v>1656</v>
      </c>
      <c r="B47" s="10" t="s">
        <v>1657</v>
      </c>
      <c r="C47" s="10"/>
      <c r="D47" s="10"/>
      <c r="E47" s="10"/>
      <c r="F47" s="10"/>
      <c r="G47" s="10"/>
      <c r="H47" s="10"/>
      <c r="I47" s="10"/>
    </row>
    <row r="48" s="3" customFormat="1" ht="54" customHeight="1" spans="1:9">
      <c r="A48" s="10"/>
      <c r="B48" s="11" t="s">
        <v>1658</v>
      </c>
      <c r="C48" s="11"/>
      <c r="D48" s="11"/>
      <c r="E48" s="11"/>
      <c r="F48" s="11"/>
      <c r="G48" s="11"/>
      <c r="H48" s="11"/>
      <c r="I48" s="11"/>
    </row>
    <row r="49" s="3" customFormat="1" ht="26.1" customHeight="1" spans="1:9">
      <c r="A49" s="10" t="s">
        <v>1659</v>
      </c>
      <c r="B49" s="10" t="s">
        <v>1660</v>
      </c>
      <c r="C49" s="10" t="s">
        <v>1661</v>
      </c>
      <c r="D49" s="10" t="s">
        <v>1662</v>
      </c>
      <c r="E49" s="10" t="s">
        <v>1663</v>
      </c>
      <c r="F49" s="10" t="s">
        <v>1664</v>
      </c>
      <c r="G49" s="10" t="s">
        <v>1665</v>
      </c>
      <c r="H49" s="10" t="s">
        <v>1666</v>
      </c>
      <c r="I49" s="10" t="s">
        <v>1667</v>
      </c>
    </row>
    <row r="50" s="4" customFormat="1" ht="31.2" spans="1:9">
      <c r="A50" s="10"/>
      <c r="B50" s="17" t="s">
        <v>1668</v>
      </c>
      <c r="C50" s="22" t="s">
        <v>1669</v>
      </c>
      <c r="D50" s="23" t="s">
        <v>1699</v>
      </c>
      <c r="E50" s="10"/>
      <c r="F50" s="10" t="s">
        <v>1700</v>
      </c>
      <c r="G50" s="10" t="s">
        <v>1701</v>
      </c>
      <c r="H50" s="18">
        <v>0.3</v>
      </c>
      <c r="I50" s="10"/>
    </row>
    <row r="51" s="4" customFormat="1" ht="43.2" spans="1:9">
      <c r="A51" s="10"/>
      <c r="B51" s="17"/>
      <c r="C51" s="24"/>
      <c r="D51" s="12" t="s">
        <v>1702</v>
      </c>
      <c r="E51" s="10"/>
      <c r="F51" s="10" t="s">
        <v>1703</v>
      </c>
      <c r="G51" s="10" t="s">
        <v>1704</v>
      </c>
      <c r="H51" s="18">
        <v>0.4</v>
      </c>
      <c r="I51" s="10"/>
    </row>
    <row r="52" s="4" customFormat="1" ht="43.2" spans="1:9">
      <c r="A52" s="10"/>
      <c r="B52" s="17"/>
      <c r="C52" s="25"/>
      <c r="D52" s="12" t="s">
        <v>1705</v>
      </c>
      <c r="E52" s="10"/>
      <c r="F52" s="10" t="s">
        <v>1706</v>
      </c>
      <c r="G52" s="10" t="s">
        <v>1707</v>
      </c>
      <c r="H52" s="18">
        <v>0.3</v>
      </c>
      <c r="I52" s="10"/>
    </row>
    <row r="53" s="4" customFormat="1" spans="1:9">
      <c r="A53" s="10"/>
      <c r="B53" s="17"/>
      <c r="C53" s="22" t="s">
        <v>1676</v>
      </c>
      <c r="D53" s="12" t="s">
        <v>1708</v>
      </c>
      <c r="E53" s="10"/>
      <c r="F53" s="18" t="s">
        <v>1678</v>
      </c>
      <c r="G53" s="10"/>
      <c r="H53" s="19"/>
      <c r="I53" s="10"/>
    </row>
    <row r="54" s="4" customFormat="1" ht="22.5" customHeight="1" spans="1:9">
      <c r="A54" s="10"/>
      <c r="B54" s="17"/>
      <c r="C54" s="24"/>
      <c r="D54" s="12" t="s">
        <v>1709</v>
      </c>
      <c r="E54" s="10"/>
      <c r="F54" s="18" t="s">
        <v>1678</v>
      </c>
      <c r="G54" s="10"/>
      <c r="H54" s="19"/>
      <c r="I54" s="10"/>
    </row>
    <row r="55" s="4" customFormat="1" ht="22.5" customHeight="1" spans="1:9">
      <c r="A55" s="10"/>
      <c r="B55" s="17"/>
      <c r="C55" s="25"/>
      <c r="D55" s="12" t="s">
        <v>1710</v>
      </c>
      <c r="E55" s="10"/>
      <c r="F55" s="18" t="s">
        <v>1678</v>
      </c>
      <c r="G55" s="10"/>
      <c r="H55" s="19"/>
      <c r="I55" s="10"/>
    </row>
    <row r="56" s="4" customFormat="1" ht="27" customHeight="1" spans="1:9">
      <c r="A56" s="10"/>
      <c r="B56" s="17"/>
      <c r="C56" s="17" t="s">
        <v>1680</v>
      </c>
      <c r="D56" s="12" t="s">
        <v>1681</v>
      </c>
      <c r="E56" s="10"/>
      <c r="F56" s="10" t="s">
        <v>1682</v>
      </c>
      <c r="G56" s="10"/>
      <c r="H56" s="19"/>
      <c r="I56" s="10"/>
    </row>
    <row r="57" s="4" customFormat="1" ht="27" customHeight="1" spans="1:9">
      <c r="A57" s="10"/>
      <c r="B57" s="17"/>
      <c r="C57" s="17"/>
      <c r="D57" s="17"/>
      <c r="E57" s="20"/>
      <c r="F57" s="20"/>
      <c r="G57" s="20"/>
      <c r="H57" s="21"/>
      <c r="I57" s="10"/>
    </row>
    <row r="58" s="4" customFormat="1" ht="27" customHeight="1" spans="1:9">
      <c r="A58" s="10"/>
      <c r="B58" s="17"/>
      <c r="C58" s="17" t="s">
        <v>1683</v>
      </c>
      <c r="D58" s="17"/>
      <c r="E58" s="20"/>
      <c r="F58" s="20"/>
      <c r="G58" s="20"/>
      <c r="H58" s="21"/>
      <c r="I58" s="10"/>
    </row>
    <row r="59" s="4" customFormat="1" ht="27" customHeight="1" spans="1:9">
      <c r="A59" s="10"/>
      <c r="B59" s="17"/>
      <c r="C59" s="17"/>
      <c r="D59" s="17"/>
      <c r="E59" s="20"/>
      <c r="F59" s="20"/>
      <c r="G59" s="20"/>
      <c r="H59" s="21"/>
      <c r="I59" s="10"/>
    </row>
    <row r="60" s="4" customFormat="1" ht="27" customHeight="1" spans="1:9">
      <c r="A60" s="10"/>
      <c r="B60" s="17" t="s">
        <v>1684</v>
      </c>
      <c r="C60" s="17" t="s">
        <v>1685</v>
      </c>
      <c r="D60" s="17"/>
      <c r="E60" s="20"/>
      <c r="F60" s="20"/>
      <c r="G60" s="20"/>
      <c r="H60" s="21"/>
      <c r="I60" s="10"/>
    </row>
    <row r="61" s="4" customFormat="1" ht="27" customHeight="1" spans="1:9">
      <c r="A61" s="10"/>
      <c r="B61" s="17"/>
      <c r="C61" s="17" t="s">
        <v>1686</v>
      </c>
      <c r="D61" s="17"/>
      <c r="E61" s="20"/>
      <c r="F61" s="20"/>
      <c r="G61" s="20"/>
      <c r="H61" s="21"/>
      <c r="I61" s="10"/>
    </row>
    <row r="62" s="4" customFormat="1" ht="27" customHeight="1" spans="1:9">
      <c r="A62" s="10"/>
      <c r="B62" s="17"/>
      <c r="C62" s="17" t="s">
        <v>1689</v>
      </c>
      <c r="D62" s="17" t="s">
        <v>1690</v>
      </c>
      <c r="E62" s="20"/>
      <c r="F62" s="20" t="s">
        <v>1691</v>
      </c>
      <c r="G62" s="20"/>
      <c r="H62" s="21"/>
      <c r="I62" s="10"/>
    </row>
    <row r="63" s="4" customFormat="1" ht="27" customHeight="1" spans="1:9">
      <c r="A63" s="10"/>
      <c r="B63" s="17"/>
      <c r="C63" s="17" t="s">
        <v>1692</v>
      </c>
      <c r="D63" s="17" t="s">
        <v>1711</v>
      </c>
      <c r="E63" s="20"/>
      <c r="F63" s="20" t="s">
        <v>1688</v>
      </c>
      <c r="G63" s="20"/>
      <c r="H63" s="21"/>
      <c r="I63" s="10"/>
    </row>
    <row r="64" s="4" customFormat="1" ht="27" customHeight="1" spans="1:9">
      <c r="A64" s="10"/>
      <c r="B64" s="11" t="s">
        <v>1693</v>
      </c>
      <c r="C64" s="11" t="s">
        <v>1694</v>
      </c>
      <c r="D64" s="17"/>
      <c r="E64" s="20"/>
      <c r="F64" s="20"/>
      <c r="G64" s="20"/>
      <c r="H64" s="21"/>
      <c r="I64" s="10"/>
    </row>
    <row r="65" s="3" customFormat="1" ht="42.95" customHeight="1" spans="1:9">
      <c r="A65" s="29" t="s">
        <v>1712</v>
      </c>
      <c r="B65" s="30"/>
      <c r="C65" s="30"/>
      <c r="D65" s="30"/>
      <c r="E65" s="30"/>
      <c r="F65" s="30"/>
      <c r="G65" s="30"/>
      <c r="H65" s="30"/>
      <c r="I65" s="30"/>
    </row>
  </sheetData>
  <mergeCells count="79">
    <mergeCell ref="A2:I2"/>
    <mergeCell ref="A3:D3"/>
    <mergeCell ref="E3:I3"/>
    <mergeCell ref="A4:D4"/>
    <mergeCell ref="E4:I4"/>
    <mergeCell ref="A5:D5"/>
    <mergeCell ref="E5:I5"/>
    <mergeCell ref="B6:D6"/>
    <mergeCell ref="E6:I6"/>
    <mergeCell ref="B7:D7"/>
    <mergeCell ref="E7:I7"/>
    <mergeCell ref="B8:D8"/>
    <mergeCell ref="H8:I8"/>
    <mergeCell ref="B9:D9"/>
    <mergeCell ref="E9:I9"/>
    <mergeCell ref="B10:D10"/>
    <mergeCell ref="E10:I10"/>
    <mergeCell ref="B11:D11"/>
    <mergeCell ref="E11:I11"/>
    <mergeCell ref="B12:D12"/>
    <mergeCell ref="E12:I12"/>
    <mergeCell ref="C13:D13"/>
    <mergeCell ref="E13:I13"/>
    <mergeCell ref="C14:D14"/>
    <mergeCell ref="E14:I14"/>
    <mergeCell ref="C15:D15"/>
    <mergeCell ref="E15:I15"/>
    <mergeCell ref="B16:I16"/>
    <mergeCell ref="B17:I17"/>
    <mergeCell ref="A33:I33"/>
    <mergeCell ref="A34:D34"/>
    <mergeCell ref="E34:I34"/>
    <mergeCell ref="A35:D35"/>
    <mergeCell ref="E35:I35"/>
    <mergeCell ref="A36:D36"/>
    <mergeCell ref="E36:I36"/>
    <mergeCell ref="B37:D37"/>
    <mergeCell ref="E37:I37"/>
    <mergeCell ref="B38:D38"/>
    <mergeCell ref="E38:I38"/>
    <mergeCell ref="B39:D39"/>
    <mergeCell ref="H39:I39"/>
    <mergeCell ref="B40:D40"/>
    <mergeCell ref="E40:I40"/>
    <mergeCell ref="B41:D41"/>
    <mergeCell ref="E41:I41"/>
    <mergeCell ref="B42:D42"/>
    <mergeCell ref="E42:I42"/>
    <mergeCell ref="B43:D43"/>
    <mergeCell ref="E43:I43"/>
    <mergeCell ref="C44:D44"/>
    <mergeCell ref="E44:I44"/>
    <mergeCell ref="C45:D45"/>
    <mergeCell ref="E45:I45"/>
    <mergeCell ref="C46:D46"/>
    <mergeCell ref="E46:I46"/>
    <mergeCell ref="B47:I47"/>
    <mergeCell ref="B48:I48"/>
    <mergeCell ref="A65:I65"/>
    <mergeCell ref="A6:A12"/>
    <mergeCell ref="A16:A17"/>
    <mergeCell ref="A18:A31"/>
    <mergeCell ref="A37:A43"/>
    <mergeCell ref="A47:A48"/>
    <mergeCell ref="A49:A64"/>
    <mergeCell ref="B19:B26"/>
    <mergeCell ref="B27:B30"/>
    <mergeCell ref="B50:B59"/>
    <mergeCell ref="B60:B63"/>
    <mergeCell ref="C19:C20"/>
    <mergeCell ref="C21:C22"/>
    <mergeCell ref="C23:C24"/>
    <mergeCell ref="C25:C26"/>
    <mergeCell ref="C50:C52"/>
    <mergeCell ref="C53:C55"/>
    <mergeCell ref="C56:C57"/>
    <mergeCell ref="C58:C59"/>
    <mergeCell ref="A13:B15"/>
    <mergeCell ref="A44:B46"/>
  </mergeCells>
  <printOptions horizontalCentered="1"/>
  <pageMargins left="0.590277777777778" right="0.590277777777778" top="0.786805555555556" bottom="0.786805555555556" header="0.5" footer="0.5"/>
  <pageSetup paperSize="9" scale="3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9"/>
  <sheetViews>
    <sheetView showZeros="0" view="pageBreakPreview" zoomScale="85" zoomScaleNormal="100" zoomScaleSheetLayoutView="85" workbookViewId="0">
      <selection activeCell="A2" sqref="A2:D2"/>
    </sheetView>
  </sheetViews>
  <sheetFormatPr defaultColWidth="9" defaultRowHeight="15.6" outlineLevelCol="6"/>
  <cols>
    <col min="1" max="1" width="36.625" style="256" customWidth="1"/>
    <col min="2" max="2" width="12.625" style="256" customWidth="1"/>
    <col min="3" max="3" width="36.625" style="256" customWidth="1"/>
    <col min="4" max="4" width="12.625" style="256" customWidth="1"/>
    <col min="5" max="16384" width="9" style="256"/>
  </cols>
  <sheetData>
    <row r="1" s="495" customFormat="1" ht="24" customHeight="1" spans="1:1">
      <c r="A1" s="496" t="s">
        <v>10</v>
      </c>
    </row>
    <row r="2" s="252" customFormat="1" ht="42" customHeight="1" spans="1:4">
      <c r="A2" s="497" t="s">
        <v>9</v>
      </c>
      <c r="B2" s="498"/>
      <c r="C2" s="498"/>
      <c r="D2" s="498"/>
    </row>
    <row r="3" s="253" customFormat="1" ht="27" customHeight="1" spans="2:4">
      <c r="B3" s="499"/>
      <c r="C3" s="499" t="s">
        <v>84</v>
      </c>
      <c r="D3" s="499"/>
    </row>
    <row r="4" s="254" customFormat="1" ht="26.1" customHeight="1" spans="1:4">
      <c r="A4" s="110" t="s">
        <v>146</v>
      </c>
      <c r="B4" s="111" t="s">
        <v>86</v>
      </c>
      <c r="C4" s="112" t="s">
        <v>147</v>
      </c>
      <c r="D4" s="112" t="s">
        <v>86</v>
      </c>
    </row>
    <row r="5" s="255" customFormat="1" ht="24" customHeight="1" spans="1:4">
      <c r="A5" s="500" t="s">
        <v>148</v>
      </c>
      <c r="B5" s="451">
        <f ca="1">'1.'!B32</f>
        <v>9000</v>
      </c>
      <c r="C5" s="501" t="s">
        <v>149</v>
      </c>
      <c r="D5" s="451">
        <v>82329</v>
      </c>
    </row>
    <row r="6" s="255" customFormat="1" ht="24" customHeight="1" spans="1:4">
      <c r="A6" s="500" t="s">
        <v>150</v>
      </c>
      <c r="B6" s="451">
        <v>75689</v>
      </c>
      <c r="C6" s="501" t="s">
        <v>151</v>
      </c>
      <c r="D6" s="451">
        <v>860</v>
      </c>
    </row>
    <row r="7" s="255" customFormat="1" ht="24" customHeight="1" spans="1:4">
      <c r="A7" s="450" t="s">
        <v>152</v>
      </c>
      <c r="B7" s="452">
        <v>68076</v>
      </c>
      <c r="C7" s="450" t="s">
        <v>153</v>
      </c>
      <c r="D7" s="451">
        <v>860</v>
      </c>
    </row>
    <row r="8" s="255" customFormat="1" ht="24" customHeight="1" spans="1:4">
      <c r="A8" s="274" t="s">
        <v>154</v>
      </c>
      <c r="B8" s="452">
        <v>68076</v>
      </c>
      <c r="C8" s="274" t="s">
        <v>155</v>
      </c>
      <c r="D8" s="451"/>
    </row>
    <row r="9" s="255" customFormat="1" ht="24" customHeight="1" spans="1:4">
      <c r="A9" s="274" t="s">
        <v>156</v>
      </c>
      <c r="B9" s="452"/>
      <c r="C9" s="274" t="s">
        <v>157</v>
      </c>
      <c r="D9" s="451">
        <v>860</v>
      </c>
    </row>
    <row r="10" s="255" customFormat="1" ht="24" customHeight="1" spans="1:4">
      <c r="A10" s="450" t="s">
        <v>158</v>
      </c>
      <c r="B10" s="452">
        <v>4787</v>
      </c>
      <c r="C10" s="450" t="s">
        <v>159</v>
      </c>
      <c r="D10" s="451"/>
    </row>
    <row r="11" s="255" customFormat="1" ht="24" customHeight="1" spans="1:4">
      <c r="A11" s="450" t="s">
        <v>160</v>
      </c>
      <c r="B11" s="452">
        <v>19</v>
      </c>
      <c r="C11" s="450" t="s">
        <v>161</v>
      </c>
      <c r="D11" s="451"/>
    </row>
    <row r="12" s="255" customFormat="1" ht="24" customHeight="1" spans="1:4">
      <c r="A12" s="274" t="s">
        <v>162</v>
      </c>
      <c r="B12" s="452"/>
      <c r="C12" s="274" t="s">
        <v>163</v>
      </c>
      <c r="D12" s="451"/>
    </row>
    <row r="13" s="255" customFormat="1" ht="24" customHeight="1" spans="1:4">
      <c r="A13" s="274" t="s">
        <v>164</v>
      </c>
      <c r="B13" s="452">
        <v>19</v>
      </c>
      <c r="C13" s="274" t="s">
        <v>165</v>
      </c>
      <c r="D13" s="451"/>
    </row>
    <row r="14" s="255" customFormat="1" ht="24" customHeight="1" spans="1:4">
      <c r="A14" s="274" t="s">
        <v>166</v>
      </c>
      <c r="B14" s="452"/>
      <c r="C14" s="274" t="s">
        <v>167</v>
      </c>
      <c r="D14" s="452"/>
    </row>
    <row r="15" s="255" customFormat="1" ht="24" customHeight="1" spans="1:7">
      <c r="A15" s="450" t="s">
        <v>168</v>
      </c>
      <c r="B15" s="452"/>
      <c r="C15" s="274" t="s">
        <v>169</v>
      </c>
      <c r="D15" s="452"/>
      <c r="G15" s="502"/>
    </row>
    <row r="16" s="255" customFormat="1" ht="24" customHeight="1" spans="1:7">
      <c r="A16" s="274" t="s">
        <v>170</v>
      </c>
      <c r="B16" s="452"/>
      <c r="C16" s="450" t="s">
        <v>171</v>
      </c>
      <c r="D16" s="503"/>
      <c r="F16" s="453"/>
      <c r="G16" s="504"/>
    </row>
    <row r="17" s="255" customFormat="1" ht="24" customHeight="1" spans="1:7">
      <c r="A17" s="274" t="s">
        <v>172</v>
      </c>
      <c r="B17" s="452"/>
      <c r="C17" s="450" t="s">
        <v>173</v>
      </c>
      <c r="D17" s="275"/>
      <c r="F17" s="453"/>
      <c r="G17" s="504"/>
    </row>
    <row r="18" s="255" customFormat="1" ht="24" customHeight="1" spans="1:7">
      <c r="A18" s="274" t="s">
        <v>174</v>
      </c>
      <c r="B18" s="452"/>
      <c r="C18" s="450" t="s">
        <v>175</v>
      </c>
      <c r="D18" s="275"/>
      <c r="F18" s="453"/>
      <c r="G18" s="504"/>
    </row>
    <row r="19" s="255" customFormat="1" ht="24" customHeight="1" spans="1:7">
      <c r="A19" s="274" t="s">
        <v>176</v>
      </c>
      <c r="B19" s="452"/>
      <c r="C19" s="450" t="s">
        <v>177</v>
      </c>
      <c r="D19" s="275"/>
      <c r="F19" s="453"/>
      <c r="G19" s="504"/>
    </row>
    <row r="20" s="255" customFormat="1" ht="24" customHeight="1" spans="1:7">
      <c r="A20" s="450" t="s">
        <v>178</v>
      </c>
      <c r="B20" s="452"/>
      <c r="C20" s="273" t="s">
        <v>179</v>
      </c>
      <c r="D20" s="451">
        <v>1500</v>
      </c>
      <c r="F20" s="453"/>
      <c r="G20" s="504"/>
    </row>
    <row r="21" s="255" customFormat="1" ht="24" customHeight="1" spans="1:7">
      <c r="A21" s="274" t="s">
        <v>180</v>
      </c>
      <c r="B21" s="452"/>
      <c r="C21" s="450" t="s">
        <v>181</v>
      </c>
      <c r="D21" s="451">
        <v>1500</v>
      </c>
      <c r="F21" s="453"/>
      <c r="G21" s="504"/>
    </row>
    <row r="22" s="255" customFormat="1" ht="24" customHeight="1" spans="1:7">
      <c r="A22" s="274" t="s">
        <v>182</v>
      </c>
      <c r="B22" s="452"/>
      <c r="C22" s="274" t="s">
        <v>183</v>
      </c>
      <c r="D22" s="451">
        <v>1500</v>
      </c>
      <c r="F22" s="504"/>
      <c r="G22" s="504"/>
    </row>
    <row r="23" ht="24" customHeight="1" spans="1:4">
      <c r="A23" s="274" t="s">
        <v>184</v>
      </c>
      <c r="B23" s="452"/>
      <c r="C23" s="274" t="s">
        <v>185</v>
      </c>
      <c r="D23" s="451"/>
    </row>
    <row r="24" ht="24" customHeight="1" spans="1:4">
      <c r="A24" s="274" t="s">
        <v>186</v>
      </c>
      <c r="B24" s="452"/>
      <c r="C24" s="274" t="s">
        <v>187</v>
      </c>
      <c r="D24" s="451"/>
    </row>
    <row r="25" ht="24" customHeight="1" spans="1:4">
      <c r="A25" s="450" t="s">
        <v>188</v>
      </c>
      <c r="B25" s="277">
        <v>2807</v>
      </c>
      <c r="C25" s="276" t="s">
        <v>189</v>
      </c>
      <c r="D25" s="451"/>
    </row>
    <row r="26" ht="24" customHeight="1" spans="1:4">
      <c r="A26" s="450" t="s">
        <v>190</v>
      </c>
      <c r="B26" s="168"/>
      <c r="C26" s="505"/>
      <c r="D26" s="451"/>
    </row>
    <row r="27" ht="24" customHeight="1" spans="1:4">
      <c r="A27" s="450" t="s">
        <v>191</v>
      </c>
      <c r="B27" s="168"/>
      <c r="C27" s="505"/>
      <c r="D27" s="451"/>
    </row>
    <row r="28" ht="24" customHeight="1" spans="1:4">
      <c r="A28" s="450" t="s">
        <v>192</v>
      </c>
      <c r="B28" s="168"/>
      <c r="C28" s="505"/>
      <c r="D28" s="451"/>
    </row>
    <row r="29" ht="24" customHeight="1" spans="1:4">
      <c r="A29" s="276" t="s">
        <v>189</v>
      </c>
      <c r="B29" s="168"/>
      <c r="C29" s="505"/>
      <c r="D29" s="506"/>
    </row>
    <row r="30" ht="24" customHeight="1" spans="1:4">
      <c r="A30" s="279"/>
      <c r="B30" s="451"/>
      <c r="C30" s="505"/>
      <c r="D30" s="506"/>
    </row>
    <row r="31" ht="24" customHeight="1" spans="1:4">
      <c r="A31" s="118" t="s">
        <v>193</v>
      </c>
      <c r="B31" s="507">
        <v>84689</v>
      </c>
      <c r="C31" s="119" t="s">
        <v>194</v>
      </c>
      <c r="D31" s="507">
        <v>84689</v>
      </c>
    </row>
    <row r="32" ht="24" customHeight="1" spans="1:2">
      <c r="A32" s="255"/>
      <c r="B32" s="508"/>
    </row>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sheetData>
  <mergeCells count="2">
    <mergeCell ref="A2:D2"/>
    <mergeCell ref="C3:D3"/>
  </mergeCells>
  <printOptions horizontalCentered="1"/>
  <pageMargins left="0.590277777777778" right="0.590277777777778" top="0.786805555555556" bottom="0.786805555555556" header="0.5" footer="0.5"/>
  <pageSetup paperSize="9" scale="86"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5"/>
  <sheetViews>
    <sheetView showGridLines="0" showZeros="0" view="pageBreakPreview" zoomScale="85" zoomScaleNormal="100" zoomScaleSheetLayoutView="85" workbookViewId="0">
      <selection activeCell="A2" sqref="A2:B2"/>
    </sheetView>
  </sheetViews>
  <sheetFormatPr defaultColWidth="9" defaultRowHeight="15" customHeight="1" outlineLevelCol="7"/>
  <cols>
    <col min="1" max="1" width="46.75" style="483" customWidth="1"/>
    <col min="2" max="2" width="36.875" style="483" customWidth="1"/>
    <col min="3" max="16384" width="9" style="483"/>
  </cols>
  <sheetData>
    <row r="1" s="291" customFormat="1" ht="24" customHeight="1" spans="1:2">
      <c r="A1" s="296" t="s">
        <v>11</v>
      </c>
      <c r="B1" s="297"/>
    </row>
    <row r="2" s="479" customFormat="1" ht="42" customHeight="1" spans="1:2">
      <c r="A2" s="484" t="s">
        <v>5</v>
      </c>
      <c r="B2" s="484"/>
    </row>
    <row r="3" s="480" customFormat="1" ht="27" customHeight="1" spans="2:8">
      <c r="B3" s="485" t="s">
        <v>84</v>
      </c>
      <c r="H3" s="486"/>
    </row>
    <row r="4" s="481" customFormat="1" ht="30" customHeight="1" spans="1:8">
      <c r="A4" s="249" t="s">
        <v>85</v>
      </c>
      <c r="B4" s="249" t="s">
        <v>86</v>
      </c>
      <c r="H4" s="487"/>
    </row>
    <row r="5" s="481" customFormat="1" ht="24" customHeight="1" spans="1:2">
      <c r="A5" s="488" t="s">
        <v>87</v>
      </c>
      <c r="B5" s="341">
        <v>6740</v>
      </c>
    </row>
    <row r="6" s="329" customFormat="1" ht="24" customHeight="1" spans="1:2">
      <c r="A6" s="489" t="s">
        <v>88</v>
      </c>
      <c r="B6" s="490">
        <v>1935</v>
      </c>
    </row>
    <row r="7" s="329" customFormat="1" ht="24" customHeight="1" spans="1:2">
      <c r="A7" s="489" t="s">
        <v>89</v>
      </c>
      <c r="B7" s="490">
        <v>85</v>
      </c>
    </row>
    <row r="8" s="329" customFormat="1" ht="24" customHeight="1" spans="1:2">
      <c r="A8" s="489" t="s">
        <v>90</v>
      </c>
      <c r="B8" s="490"/>
    </row>
    <row r="9" s="329" customFormat="1" ht="24" customHeight="1" spans="1:2">
      <c r="A9" s="489" t="s">
        <v>91</v>
      </c>
      <c r="B9" s="490">
        <v>209</v>
      </c>
    </row>
    <row r="10" s="329" customFormat="1" ht="24" customHeight="1" spans="1:2">
      <c r="A10" s="489" t="s">
        <v>92</v>
      </c>
      <c r="B10" s="490">
        <v>165</v>
      </c>
    </row>
    <row r="11" s="329" customFormat="1" ht="24" customHeight="1" spans="1:2">
      <c r="A11" s="489" t="s">
        <v>93</v>
      </c>
      <c r="B11" s="490">
        <v>159</v>
      </c>
    </row>
    <row r="12" s="329" customFormat="1" ht="24" customHeight="1" spans="1:2">
      <c r="A12" s="489" t="s">
        <v>94</v>
      </c>
      <c r="B12" s="490">
        <v>78</v>
      </c>
    </row>
    <row r="13" s="329" customFormat="1" ht="24" customHeight="1" spans="1:2">
      <c r="A13" s="489" t="s">
        <v>95</v>
      </c>
      <c r="B13" s="490">
        <v>69</v>
      </c>
    </row>
    <row r="14" s="329" customFormat="1" ht="24" customHeight="1" spans="1:2">
      <c r="A14" s="489" t="s">
        <v>96</v>
      </c>
      <c r="B14" s="490">
        <v>36</v>
      </c>
    </row>
    <row r="15" s="329" customFormat="1" ht="24" customHeight="1" spans="1:2">
      <c r="A15" s="489" t="s">
        <v>97</v>
      </c>
      <c r="B15" s="490">
        <v>45</v>
      </c>
    </row>
    <row r="16" s="329" customFormat="1" ht="24" customHeight="1" spans="1:2">
      <c r="A16" s="489" t="s">
        <v>98</v>
      </c>
      <c r="B16" s="490">
        <v>179</v>
      </c>
    </row>
    <row r="17" s="329" customFormat="1" ht="24" customHeight="1" spans="1:2">
      <c r="A17" s="489" t="s">
        <v>99</v>
      </c>
      <c r="B17" s="490">
        <v>3736</v>
      </c>
    </row>
    <row r="18" s="329" customFormat="1" ht="24" customHeight="1" spans="1:2">
      <c r="A18" s="489" t="s">
        <v>100</v>
      </c>
      <c r="B18" s="490">
        <v>31</v>
      </c>
    </row>
    <row r="19" s="329" customFormat="1" ht="24" customHeight="1" spans="1:2">
      <c r="A19" s="489" t="s">
        <v>101</v>
      </c>
      <c r="B19" s="490"/>
    </row>
    <row r="20" s="329" customFormat="1" ht="24" customHeight="1" spans="1:2">
      <c r="A20" s="489" t="s">
        <v>102</v>
      </c>
      <c r="B20" s="490">
        <v>13</v>
      </c>
    </row>
    <row r="21" s="329" customFormat="1" ht="24" customHeight="1" spans="1:2">
      <c r="A21" s="489" t="s">
        <v>103</v>
      </c>
      <c r="B21" s="490"/>
    </row>
    <row r="22" s="481" customFormat="1" ht="24" customHeight="1" spans="1:2">
      <c r="A22" s="488" t="s">
        <v>104</v>
      </c>
      <c r="B22" s="341">
        <v>2260</v>
      </c>
    </row>
    <row r="23" s="329" customFormat="1" ht="24" customHeight="1" spans="1:2">
      <c r="A23" s="489" t="s">
        <v>105</v>
      </c>
      <c r="B23" s="490">
        <v>449</v>
      </c>
    </row>
    <row r="24" s="329" customFormat="1" ht="24" customHeight="1" spans="1:2">
      <c r="A24" s="489" t="s">
        <v>106</v>
      </c>
      <c r="B24" s="490">
        <v>594</v>
      </c>
    </row>
    <row r="25" s="329" customFormat="1" ht="24" customHeight="1" spans="1:2">
      <c r="A25" s="489" t="s">
        <v>107</v>
      </c>
      <c r="B25" s="490">
        <v>148</v>
      </c>
    </row>
    <row r="26" s="329" customFormat="1" ht="24" customHeight="1" spans="1:2">
      <c r="A26" s="489" t="s">
        <v>108</v>
      </c>
      <c r="B26" s="490"/>
    </row>
    <row r="27" s="329" customFormat="1" ht="24" customHeight="1" spans="1:2">
      <c r="A27" s="489" t="s">
        <v>109</v>
      </c>
      <c r="B27" s="490">
        <v>1069</v>
      </c>
    </row>
    <row r="28" s="329" customFormat="1" ht="24" customHeight="1" spans="1:2">
      <c r="A28" s="489" t="s">
        <v>110</v>
      </c>
      <c r="B28" s="490"/>
    </row>
    <row r="29" s="329" customFormat="1" ht="24" customHeight="1" spans="1:2">
      <c r="A29" s="489" t="s">
        <v>111</v>
      </c>
      <c r="B29" s="490"/>
    </row>
    <row r="30" s="329" customFormat="1" ht="24" customHeight="1" spans="1:2">
      <c r="A30" s="489" t="s">
        <v>112</v>
      </c>
      <c r="B30" s="490"/>
    </row>
    <row r="31" s="329" customFormat="1" ht="24" customHeight="1" spans="1:2">
      <c r="A31" s="491"/>
      <c r="B31" s="342"/>
    </row>
    <row r="32" s="329" customFormat="1" ht="24" customHeight="1" spans="1:2">
      <c r="A32" s="249" t="s">
        <v>113</v>
      </c>
      <c r="B32" s="341">
        <v>9000</v>
      </c>
    </row>
    <row r="33" s="482" customFormat="1" ht="24" customHeight="1" spans="1:2">
      <c r="A33" s="492"/>
      <c r="B33" s="493"/>
    </row>
    <row r="34" ht="24" customHeight="1" spans="2:2">
      <c r="B34" s="483">
        <f>B22-SUM(B23:B30)</f>
        <v>0</v>
      </c>
    </row>
    <row r="35" ht="24" customHeight="1" spans="2:2">
      <c r="B35" s="494"/>
    </row>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sheetProtection formatCells="0" formatColumns="0" formatRows="0" insertRows="0" insertColumns="0" insertHyperlinks="0" deleteColumns="0" deleteRows="0" sort="0" autoFilter="0" pivotTables="0"/>
  <mergeCells count="2">
    <mergeCell ref="A2:B2"/>
    <mergeCell ref="A33:B33"/>
  </mergeCells>
  <printOptions horizontalCentered="1"/>
  <pageMargins left="0.590277777777778" right="0.590277777777778" top="0.786805555555556" bottom="0.786805555555556" header="0.5" footer="0.5"/>
  <pageSetup paperSize="9" scale="98"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1268"/>
  <sheetViews>
    <sheetView showZeros="0" view="pageBreakPreview" zoomScaleNormal="100" zoomScaleSheetLayoutView="100" workbookViewId="0">
      <selection activeCell="A2" sqref="A2:B2"/>
    </sheetView>
  </sheetViews>
  <sheetFormatPr defaultColWidth="10" defaultRowHeight="14.4" outlineLevelCol="1"/>
  <cols>
    <col min="1" max="1" width="55.875" style="357" customWidth="1"/>
    <col min="2" max="2" width="36.25" style="357" customWidth="1"/>
    <col min="3" max="16384" width="10" style="357"/>
  </cols>
  <sheetData>
    <row r="1" s="96" customFormat="1" ht="24" customHeight="1" spans="1:2">
      <c r="A1" s="462" t="s">
        <v>12</v>
      </c>
      <c r="B1" s="378"/>
    </row>
    <row r="2" s="460" customFormat="1" ht="42" customHeight="1" spans="1:2">
      <c r="A2" s="463" t="s">
        <v>7</v>
      </c>
      <c r="B2" s="464"/>
    </row>
    <row r="3" s="461" customFormat="1" ht="27" customHeight="1" spans="1:2">
      <c r="A3" s="465"/>
      <c r="B3" s="387" t="s">
        <v>84</v>
      </c>
    </row>
    <row r="4" ht="28.5" customHeight="1" spans="1:2">
      <c r="A4" s="388" t="s">
        <v>85</v>
      </c>
      <c r="B4" s="466" t="s">
        <v>86</v>
      </c>
    </row>
    <row r="5" ht="24" customHeight="1" spans="1:2">
      <c r="A5" s="118" t="s">
        <v>114</v>
      </c>
      <c r="B5" s="317"/>
    </row>
    <row r="6" ht="24" customHeight="1" spans="1:2">
      <c r="A6" s="467" t="s">
        <v>195</v>
      </c>
      <c r="B6" s="468">
        <f>B7+B19+B28+B39+B50+B61+B72+B80+B89+B102+B111+B122+B134+B141+B149+B155+B162+B169+B176+B183+B190+B204+B217+B232</f>
        <v>14577.58</v>
      </c>
    </row>
    <row r="7" ht="24" customHeight="1" spans="1:2">
      <c r="A7" s="469" t="s">
        <v>196</v>
      </c>
      <c r="B7" s="317">
        <f>SUM(B8:B18)</f>
        <v>574</v>
      </c>
    </row>
    <row r="8" ht="24" customHeight="1" spans="1:2">
      <c r="A8" s="470" t="s">
        <v>197</v>
      </c>
      <c r="B8" s="323">
        <v>429</v>
      </c>
    </row>
    <row r="9" ht="24" customHeight="1" spans="1:2">
      <c r="A9" s="470" t="s">
        <v>198</v>
      </c>
      <c r="B9" s="323">
        <v>21</v>
      </c>
    </row>
    <row r="10" ht="24" customHeight="1" spans="1:2">
      <c r="A10" s="470" t="s">
        <v>199</v>
      </c>
      <c r="B10" s="323"/>
    </row>
    <row r="11" ht="24" customHeight="1" spans="1:2">
      <c r="A11" s="470" t="s">
        <v>200</v>
      </c>
      <c r="B11" s="323">
        <v>53</v>
      </c>
    </row>
    <row r="12" ht="24" customHeight="1" spans="1:2">
      <c r="A12" s="470" t="s">
        <v>201</v>
      </c>
      <c r="B12" s="323"/>
    </row>
    <row r="13" ht="24" customHeight="1" spans="1:2">
      <c r="A13" s="470" t="s">
        <v>202</v>
      </c>
      <c r="B13" s="323"/>
    </row>
    <row r="14" ht="24" customHeight="1" spans="1:2">
      <c r="A14" s="470" t="s">
        <v>203</v>
      </c>
      <c r="B14" s="323">
        <v>20</v>
      </c>
    </row>
    <row r="15" customFormat="1" ht="24" customHeight="1" spans="1:2">
      <c r="A15" s="470" t="s">
        <v>204</v>
      </c>
      <c r="B15" s="323">
        <v>48</v>
      </c>
    </row>
    <row r="16" customFormat="1" ht="24" customHeight="1" spans="1:2">
      <c r="A16" s="470" t="s">
        <v>205</v>
      </c>
      <c r="B16" s="323"/>
    </row>
    <row r="17" customFormat="1" ht="24" customHeight="1" spans="1:2">
      <c r="A17" s="470" t="s">
        <v>206</v>
      </c>
      <c r="B17" s="323"/>
    </row>
    <row r="18" customFormat="1" ht="24" customHeight="1" spans="1:2">
      <c r="A18" s="470" t="s">
        <v>207</v>
      </c>
      <c r="B18" s="323">
        <v>3</v>
      </c>
    </row>
    <row r="19" customFormat="1" ht="24" customHeight="1" spans="1:2">
      <c r="A19" s="469" t="s">
        <v>208</v>
      </c>
      <c r="B19" s="323">
        <v>392</v>
      </c>
    </row>
    <row r="20" customFormat="1" ht="24" customHeight="1" spans="1:2">
      <c r="A20" s="470" t="s">
        <v>197</v>
      </c>
      <c r="B20" s="323">
        <v>322</v>
      </c>
    </row>
    <row r="21" customFormat="1" ht="24" customHeight="1" spans="1:2">
      <c r="A21" s="470" t="s">
        <v>198</v>
      </c>
      <c r="B21" s="323"/>
    </row>
    <row r="22" customFormat="1" ht="24" customHeight="1" spans="1:2">
      <c r="A22" s="470" t="s">
        <v>199</v>
      </c>
      <c r="B22" s="323"/>
    </row>
    <row r="23" customFormat="1" ht="24" customHeight="1" spans="1:2">
      <c r="A23" s="470" t="s">
        <v>209</v>
      </c>
      <c r="B23" s="323">
        <v>15</v>
      </c>
    </row>
    <row r="24" customFormat="1" ht="24" customHeight="1" spans="1:2">
      <c r="A24" s="470" t="s">
        <v>210</v>
      </c>
      <c r="B24" s="323">
        <v>20</v>
      </c>
    </row>
    <row r="25" customFormat="1" ht="24" customHeight="1" spans="1:2">
      <c r="A25" s="470" t="s">
        <v>211</v>
      </c>
      <c r="B25" s="323">
        <v>35</v>
      </c>
    </row>
    <row r="26" customFormat="1" ht="24" customHeight="1" spans="1:2">
      <c r="A26" s="470" t="s">
        <v>206</v>
      </c>
      <c r="B26" s="323"/>
    </row>
    <row r="27" customFormat="1" ht="24" customHeight="1" spans="1:2">
      <c r="A27" s="470" t="s">
        <v>212</v>
      </c>
      <c r="B27" s="323"/>
    </row>
    <row r="28" customFormat="1" ht="24" customHeight="1" spans="1:2">
      <c r="A28" s="469" t="s">
        <v>213</v>
      </c>
      <c r="B28" s="323">
        <f>SUM(B29:B38)</f>
        <v>6544.58</v>
      </c>
    </row>
    <row r="29" customFormat="1" ht="24" customHeight="1" spans="1:2">
      <c r="A29" s="470" t="s">
        <v>197</v>
      </c>
      <c r="B29" s="323">
        <v>4052.38</v>
      </c>
    </row>
    <row r="30" customFormat="1" ht="24" customHeight="1" spans="1:2">
      <c r="A30" s="470" t="s">
        <v>198</v>
      </c>
      <c r="B30" s="323">
        <v>160.58</v>
      </c>
    </row>
    <row r="31" customFormat="1" ht="24" customHeight="1" spans="1:2">
      <c r="A31" s="470" t="s">
        <v>199</v>
      </c>
      <c r="B31" s="323"/>
    </row>
    <row r="32" customFormat="1" ht="24" customHeight="1" spans="1:2">
      <c r="A32" s="470" t="s">
        <v>214</v>
      </c>
      <c r="B32" s="323"/>
    </row>
    <row r="33" customFormat="1" ht="24" customHeight="1" spans="1:2">
      <c r="A33" s="470" t="s">
        <v>215</v>
      </c>
      <c r="B33" s="323"/>
    </row>
    <row r="34" customFormat="1" ht="24" customHeight="1" spans="1:2">
      <c r="A34" s="470" t="s">
        <v>216</v>
      </c>
      <c r="B34" s="323">
        <v>1</v>
      </c>
    </row>
    <row r="35" customFormat="1" ht="24" customHeight="1" spans="1:2">
      <c r="A35" s="470" t="s">
        <v>217</v>
      </c>
      <c r="B35" s="323">
        <v>3</v>
      </c>
    </row>
    <row r="36" customFormat="1" ht="24" customHeight="1" spans="1:2">
      <c r="A36" s="470" t="s">
        <v>218</v>
      </c>
      <c r="B36" s="323"/>
    </row>
    <row r="37" customFormat="1" ht="24" customHeight="1" spans="1:2">
      <c r="A37" s="470" t="s">
        <v>206</v>
      </c>
      <c r="B37" s="323">
        <v>2147.62</v>
      </c>
    </row>
    <row r="38" customFormat="1" ht="24" customHeight="1" spans="1:2">
      <c r="A38" s="470" t="s">
        <v>219</v>
      </c>
      <c r="B38" s="323">
        <v>180</v>
      </c>
    </row>
    <row r="39" customFormat="1" ht="24" customHeight="1" spans="1:2">
      <c r="A39" s="469" t="s">
        <v>220</v>
      </c>
      <c r="B39" s="323">
        <f>SUM(B40:B49)</f>
        <v>264</v>
      </c>
    </row>
    <row r="40" customFormat="1" ht="24" customHeight="1" spans="1:2">
      <c r="A40" s="470" t="s">
        <v>197</v>
      </c>
      <c r="B40" s="323">
        <v>186</v>
      </c>
    </row>
    <row r="41" customFormat="1" ht="24" customHeight="1" spans="1:2">
      <c r="A41" s="470" t="s">
        <v>198</v>
      </c>
      <c r="B41" s="323">
        <v>10</v>
      </c>
    </row>
    <row r="42" customFormat="1" ht="24" customHeight="1" spans="1:2">
      <c r="A42" s="470" t="s">
        <v>199</v>
      </c>
      <c r="B42" s="323"/>
    </row>
    <row r="43" ht="24" customHeight="1" spans="1:2">
      <c r="A43" s="470" t="s">
        <v>221</v>
      </c>
      <c r="B43" s="323"/>
    </row>
    <row r="44" ht="24" customHeight="1" spans="1:2">
      <c r="A44" s="470" t="s">
        <v>222</v>
      </c>
      <c r="B44" s="323"/>
    </row>
    <row r="45" ht="24" customHeight="1" spans="1:2">
      <c r="A45" s="470" t="s">
        <v>223</v>
      </c>
      <c r="B45" s="323"/>
    </row>
    <row r="46" ht="24" customHeight="1" spans="1:2">
      <c r="A46" s="470" t="s">
        <v>224</v>
      </c>
      <c r="B46" s="323"/>
    </row>
    <row r="47" ht="24" customHeight="1" spans="1:2">
      <c r="A47" s="470" t="s">
        <v>225</v>
      </c>
      <c r="B47" s="323"/>
    </row>
    <row r="48" ht="24" customHeight="1" spans="1:2">
      <c r="A48" s="470" t="s">
        <v>206</v>
      </c>
      <c r="B48" s="323">
        <v>68</v>
      </c>
    </row>
    <row r="49" ht="24" customHeight="1" spans="1:2">
      <c r="A49" s="470" t="s">
        <v>226</v>
      </c>
      <c r="B49" s="323"/>
    </row>
    <row r="50" ht="24" customHeight="1" spans="1:2">
      <c r="A50" s="469" t="s">
        <v>227</v>
      </c>
      <c r="B50" s="46">
        <f>SUM(B51:B60)</f>
        <v>238</v>
      </c>
    </row>
    <row r="51" ht="24" customHeight="1" spans="1:2">
      <c r="A51" s="470" t="s">
        <v>197</v>
      </c>
      <c r="B51" s="323">
        <v>182</v>
      </c>
    </row>
    <row r="52" ht="24" customHeight="1" spans="1:2">
      <c r="A52" s="470" t="s">
        <v>198</v>
      </c>
      <c r="B52" s="46"/>
    </row>
    <row r="53" ht="24" customHeight="1" spans="1:2">
      <c r="A53" s="470" t="s">
        <v>199</v>
      </c>
      <c r="B53" s="323"/>
    </row>
    <row r="54" ht="24" customHeight="1" spans="1:2">
      <c r="A54" s="470" t="s">
        <v>228</v>
      </c>
      <c r="B54" s="323">
        <v>3</v>
      </c>
    </row>
    <row r="55" ht="24" customHeight="1" spans="1:2">
      <c r="A55" s="470" t="s">
        <v>229</v>
      </c>
      <c r="B55" s="46"/>
    </row>
    <row r="56" ht="24" customHeight="1" spans="1:2">
      <c r="A56" s="470" t="s">
        <v>230</v>
      </c>
      <c r="B56" s="46"/>
    </row>
    <row r="57" ht="24" customHeight="1" spans="1:2">
      <c r="A57" s="470" t="s">
        <v>231</v>
      </c>
      <c r="B57" s="46">
        <v>10</v>
      </c>
    </row>
    <row r="58" ht="24" customHeight="1" spans="1:2">
      <c r="A58" s="470" t="s">
        <v>232</v>
      </c>
      <c r="B58" s="46">
        <v>43</v>
      </c>
    </row>
    <row r="59" ht="24" customHeight="1" spans="1:2">
      <c r="A59" s="470" t="s">
        <v>206</v>
      </c>
      <c r="B59" s="46"/>
    </row>
    <row r="60" ht="24" customHeight="1" spans="1:2">
      <c r="A60" s="470" t="s">
        <v>233</v>
      </c>
      <c r="B60" s="46"/>
    </row>
    <row r="61" ht="24" customHeight="1" spans="1:2">
      <c r="A61" s="469" t="s">
        <v>234</v>
      </c>
      <c r="B61" s="46">
        <f>SUM(B62:B71)</f>
        <v>835</v>
      </c>
    </row>
    <row r="62" ht="24" customHeight="1" spans="1:2">
      <c r="A62" s="470" t="s">
        <v>197</v>
      </c>
      <c r="B62" s="46">
        <v>325</v>
      </c>
    </row>
    <row r="63" ht="24" customHeight="1" spans="1:2">
      <c r="A63" s="471" t="s">
        <v>198</v>
      </c>
      <c r="B63" s="46">
        <v>3</v>
      </c>
    </row>
    <row r="64" ht="24" customHeight="1" spans="1:2">
      <c r="A64" s="471" t="s">
        <v>199</v>
      </c>
      <c r="B64" s="46"/>
    </row>
    <row r="65" ht="24" customHeight="1" spans="1:2">
      <c r="A65" s="471" t="s">
        <v>235</v>
      </c>
      <c r="B65" s="46"/>
    </row>
    <row r="66" ht="24" customHeight="1" spans="1:2">
      <c r="A66" s="471" t="s">
        <v>236</v>
      </c>
      <c r="B66" s="46"/>
    </row>
    <row r="67" ht="24" customHeight="1" spans="1:2">
      <c r="A67" s="471" t="s">
        <v>237</v>
      </c>
      <c r="B67" s="46"/>
    </row>
    <row r="68" ht="24" customHeight="1" spans="1:2">
      <c r="A68" s="471" t="s">
        <v>238</v>
      </c>
      <c r="B68" s="46">
        <v>36</v>
      </c>
    </row>
    <row r="69" ht="24" customHeight="1" spans="1:2">
      <c r="A69" s="471" t="s">
        <v>239</v>
      </c>
      <c r="B69" s="46">
        <v>353</v>
      </c>
    </row>
    <row r="70" ht="24" customHeight="1" spans="1:2">
      <c r="A70" s="471" t="s">
        <v>206</v>
      </c>
      <c r="B70" s="46">
        <v>118</v>
      </c>
    </row>
    <row r="71" ht="24" customHeight="1" spans="1:2">
      <c r="A71" s="471" t="s">
        <v>240</v>
      </c>
      <c r="B71" s="46"/>
    </row>
    <row r="72" ht="24" customHeight="1" spans="1:2">
      <c r="A72" s="472" t="s">
        <v>241</v>
      </c>
      <c r="B72" s="46">
        <v>0</v>
      </c>
    </row>
    <row r="73" ht="24" customHeight="1" spans="1:2">
      <c r="A73" s="471" t="s">
        <v>197</v>
      </c>
      <c r="B73" s="46"/>
    </row>
    <row r="74" ht="24" customHeight="1" spans="1:2">
      <c r="A74" s="471" t="s">
        <v>198</v>
      </c>
      <c r="B74" s="46"/>
    </row>
    <row r="75" ht="24" customHeight="1" spans="1:2">
      <c r="A75" s="471" t="s">
        <v>199</v>
      </c>
      <c r="B75" s="46"/>
    </row>
    <row r="76" ht="24" customHeight="1" spans="1:2">
      <c r="A76" s="471" t="s">
        <v>238</v>
      </c>
      <c r="B76" s="46"/>
    </row>
    <row r="77" ht="24" customHeight="1" spans="1:2">
      <c r="A77" s="471" t="s">
        <v>242</v>
      </c>
      <c r="B77" s="46"/>
    </row>
    <row r="78" ht="24" customHeight="1" spans="1:2">
      <c r="A78" s="471" t="s">
        <v>206</v>
      </c>
      <c r="B78" s="46"/>
    </row>
    <row r="79" ht="24" customHeight="1" spans="1:2">
      <c r="A79" s="471" t="s">
        <v>243</v>
      </c>
      <c r="B79" s="46"/>
    </row>
    <row r="80" ht="24" customHeight="1" spans="1:2">
      <c r="A80" s="472" t="s">
        <v>244</v>
      </c>
      <c r="B80" s="46">
        <v>166</v>
      </c>
    </row>
    <row r="81" ht="24" customHeight="1" spans="1:2">
      <c r="A81" s="471" t="s">
        <v>197</v>
      </c>
      <c r="B81" s="46">
        <v>79</v>
      </c>
    </row>
    <row r="82" ht="24" customHeight="1" spans="1:2">
      <c r="A82" s="471" t="s">
        <v>198</v>
      </c>
      <c r="B82" s="46"/>
    </row>
    <row r="83" ht="24" customHeight="1" spans="1:2">
      <c r="A83" s="471" t="s">
        <v>199</v>
      </c>
      <c r="B83" s="46"/>
    </row>
    <row r="84" ht="24" customHeight="1" spans="1:2">
      <c r="A84" s="471" t="s">
        <v>245</v>
      </c>
      <c r="B84" s="46">
        <v>17</v>
      </c>
    </row>
    <row r="85" ht="24" customHeight="1" spans="1:2">
      <c r="A85" s="471" t="s">
        <v>246</v>
      </c>
      <c r="B85" s="46"/>
    </row>
    <row r="86" ht="24" customHeight="1" spans="1:2">
      <c r="A86" s="471" t="s">
        <v>238</v>
      </c>
      <c r="B86" s="46"/>
    </row>
    <row r="87" ht="24" customHeight="1" spans="1:2">
      <c r="A87" s="471" t="s">
        <v>206</v>
      </c>
      <c r="B87" s="46">
        <v>71</v>
      </c>
    </row>
    <row r="88" ht="24" customHeight="1" spans="1:2">
      <c r="A88" s="471" t="s">
        <v>247</v>
      </c>
      <c r="B88" s="46"/>
    </row>
    <row r="89" ht="24" customHeight="1" spans="1:2">
      <c r="A89" s="472" t="s">
        <v>248</v>
      </c>
      <c r="B89" s="46">
        <v>0</v>
      </c>
    </row>
    <row r="90" ht="24" customHeight="1" spans="1:2">
      <c r="A90" s="471" t="s">
        <v>197</v>
      </c>
      <c r="B90" s="46"/>
    </row>
    <row r="91" ht="24" customHeight="1" spans="1:2">
      <c r="A91" s="471" t="s">
        <v>198</v>
      </c>
      <c r="B91" s="46"/>
    </row>
    <row r="92" ht="24" customHeight="1" spans="1:2">
      <c r="A92" s="471" t="s">
        <v>199</v>
      </c>
      <c r="B92" s="46"/>
    </row>
    <row r="93" ht="24" customHeight="1" spans="1:2">
      <c r="A93" s="471" t="s">
        <v>249</v>
      </c>
      <c r="B93" s="46"/>
    </row>
    <row r="94" ht="24" customHeight="1" spans="1:2">
      <c r="A94" s="471" t="s">
        <v>250</v>
      </c>
      <c r="B94" s="46"/>
    </row>
    <row r="95" ht="24" customHeight="1" spans="1:2">
      <c r="A95" s="471" t="s">
        <v>238</v>
      </c>
      <c r="B95" s="46"/>
    </row>
    <row r="96" ht="24" customHeight="1" spans="1:2">
      <c r="A96" s="471" t="s">
        <v>251</v>
      </c>
      <c r="B96" s="46"/>
    </row>
    <row r="97" ht="24" customHeight="1" spans="1:2">
      <c r="A97" s="471" t="s">
        <v>252</v>
      </c>
      <c r="B97" s="46"/>
    </row>
    <row r="98" ht="24" customHeight="1" spans="1:2">
      <c r="A98" s="471" t="s">
        <v>253</v>
      </c>
      <c r="B98" s="46"/>
    </row>
    <row r="99" ht="24" customHeight="1" spans="1:2">
      <c r="A99" s="471" t="s">
        <v>254</v>
      </c>
      <c r="B99" s="46"/>
    </row>
    <row r="100" ht="24" customHeight="1" spans="1:2">
      <c r="A100" s="471" t="s">
        <v>206</v>
      </c>
      <c r="B100" s="46"/>
    </row>
    <row r="101" ht="24" customHeight="1" spans="1:2">
      <c r="A101" s="471" t="s">
        <v>255</v>
      </c>
      <c r="B101" s="46"/>
    </row>
    <row r="102" ht="24" customHeight="1" spans="1:2">
      <c r="A102" s="472" t="s">
        <v>256</v>
      </c>
      <c r="B102" s="46">
        <v>725</v>
      </c>
    </row>
    <row r="103" ht="24" customHeight="1" spans="1:2">
      <c r="A103" s="471" t="s">
        <v>197</v>
      </c>
      <c r="B103" s="46">
        <v>672</v>
      </c>
    </row>
    <row r="104" ht="24" customHeight="1" spans="1:2">
      <c r="A104" s="471" t="s">
        <v>198</v>
      </c>
      <c r="B104" s="46">
        <v>10</v>
      </c>
    </row>
    <row r="105" ht="24" customHeight="1" spans="1:2">
      <c r="A105" s="471" t="s">
        <v>199</v>
      </c>
      <c r="B105" s="46"/>
    </row>
    <row r="106" ht="24" customHeight="1" spans="1:2">
      <c r="A106" s="471" t="s">
        <v>257</v>
      </c>
      <c r="B106" s="46"/>
    </row>
    <row r="107" ht="24" customHeight="1" spans="1:2">
      <c r="A107" s="471" t="s">
        <v>258</v>
      </c>
      <c r="B107" s="46"/>
    </row>
    <row r="108" ht="24" customHeight="1" spans="1:2">
      <c r="A108" s="471" t="s">
        <v>259</v>
      </c>
      <c r="B108" s="46"/>
    </row>
    <row r="109" ht="24" customHeight="1" spans="1:2">
      <c r="A109" s="471" t="s">
        <v>206</v>
      </c>
      <c r="B109" s="46">
        <v>36</v>
      </c>
    </row>
    <row r="110" ht="24" customHeight="1" spans="1:2">
      <c r="A110" s="471" t="s">
        <v>260</v>
      </c>
      <c r="B110" s="46">
        <v>7</v>
      </c>
    </row>
    <row r="111" ht="24" customHeight="1" spans="1:2">
      <c r="A111" s="472" t="s">
        <v>261</v>
      </c>
      <c r="B111" s="46">
        <f>SUM(B112:B121)</f>
        <v>165</v>
      </c>
    </row>
    <row r="112" ht="24" customHeight="1" spans="1:2">
      <c r="A112" s="471" t="s">
        <v>197</v>
      </c>
      <c r="B112" s="46">
        <v>82</v>
      </c>
    </row>
    <row r="113" ht="24" customHeight="1" spans="1:2">
      <c r="A113" s="471" t="s">
        <v>198</v>
      </c>
      <c r="B113" s="46"/>
    </row>
    <row r="114" ht="24" customHeight="1" spans="1:2">
      <c r="A114" s="471" t="s">
        <v>199</v>
      </c>
      <c r="B114" s="46"/>
    </row>
    <row r="115" ht="24" customHeight="1" spans="1:2">
      <c r="A115" s="471" t="s">
        <v>262</v>
      </c>
      <c r="B115" s="46"/>
    </row>
    <row r="116" ht="24" customHeight="1" spans="1:2">
      <c r="A116" s="471" t="s">
        <v>263</v>
      </c>
      <c r="B116" s="46"/>
    </row>
    <row r="117" ht="24" customHeight="1" spans="1:2">
      <c r="A117" s="471" t="s">
        <v>264</v>
      </c>
      <c r="B117" s="46"/>
    </row>
    <row r="118" ht="24" customHeight="1" spans="1:2">
      <c r="A118" s="471" t="s">
        <v>265</v>
      </c>
      <c r="B118" s="46"/>
    </row>
    <row r="119" ht="24" customHeight="1" spans="1:2">
      <c r="A119" s="471" t="s">
        <v>266</v>
      </c>
      <c r="B119" s="46">
        <v>5</v>
      </c>
    </row>
    <row r="120" ht="24" customHeight="1" spans="1:2">
      <c r="A120" s="471" t="s">
        <v>206</v>
      </c>
      <c r="B120" s="46">
        <v>78</v>
      </c>
    </row>
    <row r="121" ht="24" customHeight="1" spans="1:2">
      <c r="A121" s="471" t="s">
        <v>267</v>
      </c>
      <c r="B121" s="46"/>
    </row>
    <row r="122" ht="24" customHeight="1" spans="1:2">
      <c r="A122" s="472" t="s">
        <v>268</v>
      </c>
      <c r="B122" s="46">
        <v>0</v>
      </c>
    </row>
    <row r="123" ht="24" customHeight="1" spans="1:2">
      <c r="A123" s="471" t="s">
        <v>197</v>
      </c>
      <c r="B123" s="46"/>
    </row>
    <row r="124" ht="24" customHeight="1" spans="1:2">
      <c r="A124" s="471" t="s">
        <v>198</v>
      </c>
      <c r="B124" s="46"/>
    </row>
    <row r="125" ht="24" customHeight="1" spans="1:2">
      <c r="A125" s="471" t="s">
        <v>199</v>
      </c>
      <c r="B125" s="46"/>
    </row>
    <row r="126" ht="24" customHeight="1" spans="1:2">
      <c r="A126" s="471" t="s">
        <v>269</v>
      </c>
      <c r="B126" s="46"/>
    </row>
    <row r="127" ht="24" customHeight="1" spans="1:2">
      <c r="A127" s="471" t="s">
        <v>270</v>
      </c>
      <c r="B127" s="46"/>
    </row>
    <row r="128" ht="24" customHeight="1" spans="1:2">
      <c r="A128" s="471" t="s">
        <v>271</v>
      </c>
      <c r="B128" s="46"/>
    </row>
    <row r="129" ht="24" customHeight="1" spans="1:2">
      <c r="A129" s="471" t="s">
        <v>272</v>
      </c>
      <c r="B129" s="46"/>
    </row>
    <row r="130" ht="24" customHeight="1" spans="1:2">
      <c r="A130" s="471" t="s">
        <v>273</v>
      </c>
      <c r="B130" s="46"/>
    </row>
    <row r="131" ht="24" customHeight="1" spans="1:2">
      <c r="A131" s="471" t="s">
        <v>274</v>
      </c>
      <c r="B131" s="46"/>
    </row>
    <row r="132" ht="15.6" spans="1:2">
      <c r="A132" s="471" t="s">
        <v>206</v>
      </c>
      <c r="B132" s="46"/>
    </row>
    <row r="133" ht="15.6" spans="1:2">
      <c r="A133" s="471" t="s">
        <v>275</v>
      </c>
      <c r="B133" s="46"/>
    </row>
    <row r="134" ht="15.6" spans="1:2">
      <c r="A134" s="472" t="s">
        <v>276</v>
      </c>
      <c r="B134" s="46">
        <v>179</v>
      </c>
    </row>
    <row r="135" ht="15.6" spans="1:2">
      <c r="A135" s="471" t="s">
        <v>197</v>
      </c>
      <c r="B135" s="46">
        <v>126</v>
      </c>
    </row>
    <row r="136" ht="15.6" spans="1:2">
      <c r="A136" s="471" t="s">
        <v>198</v>
      </c>
      <c r="B136" s="46">
        <v>1</v>
      </c>
    </row>
    <row r="137" ht="15.6" spans="1:2">
      <c r="A137" s="471" t="s">
        <v>199</v>
      </c>
      <c r="B137" s="46"/>
    </row>
    <row r="138" ht="15.6" spans="1:2">
      <c r="A138" s="471" t="s">
        <v>277</v>
      </c>
      <c r="B138" s="46">
        <v>5</v>
      </c>
    </row>
    <row r="139" ht="15.6" spans="1:2">
      <c r="A139" s="471" t="s">
        <v>206</v>
      </c>
      <c r="B139" s="46">
        <v>47</v>
      </c>
    </row>
    <row r="140" ht="15.6" spans="1:2">
      <c r="A140" s="471" t="s">
        <v>278</v>
      </c>
      <c r="B140" s="46"/>
    </row>
    <row r="141" ht="15.6" spans="1:2">
      <c r="A141" s="472" t="s">
        <v>279</v>
      </c>
      <c r="B141" s="46">
        <v>0</v>
      </c>
    </row>
    <row r="142" ht="15.6" spans="1:2">
      <c r="A142" s="471" t="s">
        <v>197</v>
      </c>
      <c r="B142" s="46"/>
    </row>
    <row r="143" ht="15.6" spans="1:2">
      <c r="A143" s="471" t="s">
        <v>198</v>
      </c>
      <c r="B143" s="46"/>
    </row>
    <row r="144" ht="15.6" spans="1:2">
      <c r="A144" s="471" t="s">
        <v>199</v>
      </c>
      <c r="B144" s="46"/>
    </row>
    <row r="145" ht="15.6" spans="1:2">
      <c r="A145" s="471" t="s">
        <v>280</v>
      </c>
      <c r="B145" s="46"/>
    </row>
    <row r="146" ht="15.6" spans="1:2">
      <c r="A146" s="471" t="s">
        <v>281</v>
      </c>
      <c r="B146" s="46"/>
    </row>
    <row r="147" ht="15.6" spans="1:2">
      <c r="A147" s="471" t="s">
        <v>206</v>
      </c>
      <c r="B147" s="46"/>
    </row>
    <row r="148" ht="15.6" spans="1:2">
      <c r="A148" s="471" t="s">
        <v>282</v>
      </c>
      <c r="B148" s="46"/>
    </row>
    <row r="149" ht="15.6" spans="1:2">
      <c r="A149" s="472" t="s">
        <v>283</v>
      </c>
      <c r="B149" s="46">
        <v>142</v>
      </c>
    </row>
    <row r="150" ht="15.6" spans="1:2">
      <c r="A150" s="471" t="s">
        <v>197</v>
      </c>
      <c r="B150" s="46">
        <v>138</v>
      </c>
    </row>
    <row r="151" ht="15.6" spans="1:2">
      <c r="A151" s="471" t="s">
        <v>198</v>
      </c>
      <c r="B151" s="46"/>
    </row>
    <row r="152" ht="15.6" spans="1:2">
      <c r="A152" s="471" t="s">
        <v>199</v>
      </c>
      <c r="B152" s="46"/>
    </row>
    <row r="153" ht="15.6" spans="1:2">
      <c r="A153" s="471" t="s">
        <v>284</v>
      </c>
      <c r="B153" s="46">
        <v>4</v>
      </c>
    </row>
    <row r="154" ht="15.6" spans="1:2">
      <c r="A154" s="471" t="s">
        <v>285</v>
      </c>
      <c r="B154" s="46"/>
    </row>
    <row r="155" ht="15.6" spans="1:2">
      <c r="A155" s="472" t="s">
        <v>286</v>
      </c>
      <c r="B155" s="46">
        <v>114</v>
      </c>
    </row>
    <row r="156" ht="15.6" spans="1:2">
      <c r="A156" s="471" t="s">
        <v>197</v>
      </c>
      <c r="B156" s="46">
        <v>109</v>
      </c>
    </row>
    <row r="157" ht="15.6" spans="1:2">
      <c r="A157" s="471" t="s">
        <v>198</v>
      </c>
      <c r="B157" s="46"/>
    </row>
    <row r="158" ht="15.6" spans="1:2">
      <c r="A158" s="471" t="s">
        <v>199</v>
      </c>
      <c r="B158" s="46"/>
    </row>
    <row r="159" ht="15.6" spans="1:2">
      <c r="A159" s="471" t="s">
        <v>211</v>
      </c>
      <c r="B159" s="46">
        <v>5</v>
      </c>
    </row>
    <row r="160" ht="15.6" spans="1:2">
      <c r="A160" s="471" t="s">
        <v>206</v>
      </c>
      <c r="B160" s="46"/>
    </row>
    <row r="161" ht="15.6" spans="1:2">
      <c r="A161" s="471" t="s">
        <v>287</v>
      </c>
      <c r="B161" s="46"/>
    </row>
    <row r="162" ht="15.6" spans="1:2">
      <c r="A162" s="472" t="s">
        <v>288</v>
      </c>
      <c r="B162" s="46">
        <v>580</v>
      </c>
    </row>
    <row r="163" ht="15.6" spans="1:2">
      <c r="A163" s="471" t="s">
        <v>197</v>
      </c>
      <c r="B163" s="46">
        <v>126</v>
      </c>
    </row>
    <row r="164" ht="15.6" spans="1:2">
      <c r="A164" s="471" t="s">
        <v>198</v>
      </c>
      <c r="B164" s="46">
        <v>95</v>
      </c>
    </row>
    <row r="165" ht="15.6" spans="1:2">
      <c r="A165" s="471" t="s">
        <v>199</v>
      </c>
      <c r="B165" s="46"/>
    </row>
    <row r="166" ht="15.6" spans="1:2">
      <c r="A166" s="471" t="s">
        <v>289</v>
      </c>
      <c r="B166" s="46">
        <v>232</v>
      </c>
    </row>
    <row r="167" ht="15.6" spans="1:2">
      <c r="A167" s="471" t="s">
        <v>206</v>
      </c>
      <c r="B167" s="46">
        <v>99</v>
      </c>
    </row>
    <row r="168" ht="15.6" spans="1:2">
      <c r="A168" s="471" t="s">
        <v>290</v>
      </c>
      <c r="B168" s="46">
        <v>28</v>
      </c>
    </row>
    <row r="169" ht="15.6" spans="1:2">
      <c r="A169" s="472" t="s">
        <v>291</v>
      </c>
      <c r="B169" s="46">
        <v>747</v>
      </c>
    </row>
    <row r="170" ht="15.6" spans="1:2">
      <c r="A170" s="471" t="s">
        <v>197</v>
      </c>
      <c r="B170" s="46">
        <v>527</v>
      </c>
    </row>
    <row r="171" ht="15.6" spans="1:2">
      <c r="A171" s="471" t="s">
        <v>198</v>
      </c>
      <c r="B171" s="46">
        <v>200</v>
      </c>
    </row>
    <row r="172" ht="15.6" spans="1:2">
      <c r="A172" s="471" t="s">
        <v>199</v>
      </c>
      <c r="B172" s="46"/>
    </row>
    <row r="173" ht="15.6" spans="1:2">
      <c r="A173" s="471" t="s">
        <v>292</v>
      </c>
      <c r="B173" s="46"/>
    </row>
    <row r="174" ht="15.6" spans="1:2">
      <c r="A174" s="471" t="s">
        <v>206</v>
      </c>
      <c r="B174" s="46">
        <v>20</v>
      </c>
    </row>
    <row r="175" ht="15.6" spans="1:2">
      <c r="A175" s="471" t="s">
        <v>293</v>
      </c>
      <c r="B175" s="46"/>
    </row>
    <row r="176" ht="15.6" spans="1:2">
      <c r="A176" s="472" t="s">
        <v>294</v>
      </c>
      <c r="B176" s="46">
        <v>701</v>
      </c>
    </row>
    <row r="177" ht="15.6" spans="1:2">
      <c r="A177" s="471" t="s">
        <v>197</v>
      </c>
      <c r="B177" s="46">
        <v>274</v>
      </c>
    </row>
    <row r="178" ht="15.6" spans="1:2">
      <c r="A178" s="471" t="s">
        <v>198</v>
      </c>
      <c r="B178" s="46">
        <v>187</v>
      </c>
    </row>
    <row r="179" ht="15.6" spans="1:2">
      <c r="A179" s="471" t="s">
        <v>199</v>
      </c>
      <c r="B179" s="46"/>
    </row>
    <row r="180" ht="15.6" spans="1:2">
      <c r="A180" s="471" t="s">
        <v>295</v>
      </c>
      <c r="B180" s="46">
        <v>37</v>
      </c>
    </row>
    <row r="181" ht="15.6" spans="1:2">
      <c r="A181" s="471" t="s">
        <v>206</v>
      </c>
      <c r="B181" s="46">
        <v>62</v>
      </c>
    </row>
    <row r="182" ht="15.6" spans="1:2">
      <c r="A182" s="471" t="s">
        <v>296</v>
      </c>
      <c r="B182" s="46">
        <v>141</v>
      </c>
    </row>
    <row r="183" ht="15.6" spans="1:2">
      <c r="A183" s="472" t="s">
        <v>297</v>
      </c>
      <c r="B183" s="46">
        <v>564</v>
      </c>
    </row>
    <row r="184" ht="15.6" spans="1:2">
      <c r="A184" s="471" t="s">
        <v>197</v>
      </c>
      <c r="B184" s="46">
        <v>151</v>
      </c>
    </row>
    <row r="185" ht="15.6" spans="1:2">
      <c r="A185" s="471" t="s">
        <v>198</v>
      </c>
      <c r="B185" s="46">
        <v>86</v>
      </c>
    </row>
    <row r="186" ht="15.6" spans="1:2">
      <c r="A186" s="471" t="s">
        <v>199</v>
      </c>
      <c r="B186" s="46"/>
    </row>
    <row r="187" ht="15.6" spans="1:2">
      <c r="A187" s="471" t="s">
        <v>298</v>
      </c>
      <c r="B187" s="46"/>
    </row>
    <row r="188" ht="15.6" spans="1:2">
      <c r="A188" s="471" t="s">
        <v>206</v>
      </c>
      <c r="B188" s="46">
        <v>327</v>
      </c>
    </row>
    <row r="189" ht="15.6" spans="1:2">
      <c r="A189" s="471" t="s">
        <v>299</v>
      </c>
      <c r="B189" s="46"/>
    </row>
    <row r="190" ht="15.6" spans="1:2">
      <c r="A190" s="472" t="s">
        <v>300</v>
      </c>
      <c r="B190" s="46">
        <v>565</v>
      </c>
    </row>
    <row r="191" ht="15.6" spans="1:2">
      <c r="A191" s="471" t="s">
        <v>197</v>
      </c>
      <c r="B191" s="46">
        <v>455</v>
      </c>
    </row>
    <row r="192" ht="15.6" spans="1:2">
      <c r="A192" s="471" t="s">
        <v>198</v>
      </c>
      <c r="B192" s="46">
        <v>5</v>
      </c>
    </row>
    <row r="193" ht="15.6" spans="1:2">
      <c r="A193" s="471" t="s">
        <v>199</v>
      </c>
      <c r="B193" s="46"/>
    </row>
    <row r="194" ht="15.6" spans="1:2">
      <c r="A194" s="471" t="s">
        <v>301</v>
      </c>
      <c r="B194" s="46">
        <v>57</v>
      </c>
    </row>
    <row r="195" ht="15.6" spans="1:2">
      <c r="A195" s="471" t="s">
        <v>302</v>
      </c>
      <c r="B195" s="46"/>
    </row>
    <row r="196" ht="15.6" spans="1:2">
      <c r="A196" s="471" t="s">
        <v>206</v>
      </c>
      <c r="B196" s="46">
        <v>46</v>
      </c>
    </row>
    <row r="197" ht="15.6" spans="1:2">
      <c r="A197" s="471" t="s">
        <v>303</v>
      </c>
      <c r="B197" s="46"/>
    </row>
    <row r="198" ht="15.6" spans="1:2">
      <c r="A198" s="472" t="s">
        <v>304</v>
      </c>
      <c r="B198" s="46">
        <v>0</v>
      </c>
    </row>
    <row r="199" ht="15.6" spans="1:2">
      <c r="A199" s="471" t="s">
        <v>197</v>
      </c>
      <c r="B199" s="46"/>
    </row>
    <row r="200" ht="15.6" spans="1:2">
      <c r="A200" s="471" t="s">
        <v>198</v>
      </c>
      <c r="B200" s="46"/>
    </row>
    <row r="201" ht="15.6" spans="1:2">
      <c r="A201" s="471" t="s">
        <v>199</v>
      </c>
      <c r="B201" s="46"/>
    </row>
    <row r="202" ht="15.6" spans="1:2">
      <c r="A202" s="471" t="s">
        <v>206</v>
      </c>
      <c r="B202" s="46"/>
    </row>
    <row r="203" ht="15.6" spans="1:2">
      <c r="A203" s="471" t="s">
        <v>305</v>
      </c>
      <c r="B203" s="46"/>
    </row>
    <row r="204" ht="15.6" spans="1:2">
      <c r="A204" s="472" t="s">
        <v>306</v>
      </c>
      <c r="B204" s="46">
        <f>SUM(B205:B209)</f>
        <v>534</v>
      </c>
    </row>
    <row r="205" ht="15.6" spans="1:2">
      <c r="A205" s="471" t="s">
        <v>197</v>
      </c>
      <c r="B205" s="46">
        <v>354</v>
      </c>
    </row>
    <row r="206" ht="15.6" spans="1:2">
      <c r="A206" s="471" t="s">
        <v>198</v>
      </c>
      <c r="B206" s="46">
        <v>49</v>
      </c>
    </row>
    <row r="207" ht="15.6" spans="1:2">
      <c r="A207" s="471" t="s">
        <v>199</v>
      </c>
      <c r="B207" s="46"/>
    </row>
    <row r="208" ht="15.6" spans="1:2">
      <c r="A208" s="471" t="s">
        <v>206</v>
      </c>
      <c r="B208" s="46">
        <v>121</v>
      </c>
    </row>
    <row r="209" ht="15.6" spans="1:2">
      <c r="A209" s="471" t="s">
        <v>307</v>
      </c>
      <c r="B209" s="46">
        <v>10</v>
      </c>
    </row>
    <row r="210" ht="15.6" spans="1:2">
      <c r="A210" s="472" t="s">
        <v>308</v>
      </c>
      <c r="B210" s="46">
        <v>0</v>
      </c>
    </row>
    <row r="211" ht="15.6" spans="1:2">
      <c r="A211" s="471" t="s">
        <v>197</v>
      </c>
      <c r="B211" s="46"/>
    </row>
    <row r="212" ht="15.6" spans="1:2">
      <c r="A212" s="471" t="s">
        <v>198</v>
      </c>
      <c r="B212" s="46"/>
    </row>
    <row r="213" ht="15.6" spans="1:2">
      <c r="A213" s="471" t="s">
        <v>199</v>
      </c>
      <c r="B213" s="46"/>
    </row>
    <row r="214" ht="15.6" spans="1:2">
      <c r="A214" s="471" t="s">
        <v>309</v>
      </c>
      <c r="B214" s="46"/>
    </row>
    <row r="215" ht="15.6" spans="1:2">
      <c r="A215" s="471" t="s">
        <v>206</v>
      </c>
      <c r="B215" s="46"/>
    </row>
    <row r="216" ht="15.6" spans="1:2">
      <c r="A216" s="471" t="s">
        <v>310</v>
      </c>
      <c r="B216" s="46"/>
    </row>
    <row r="217" ht="15.6" spans="1:2">
      <c r="A217" s="472" t="s">
        <v>311</v>
      </c>
      <c r="B217" s="46">
        <v>458</v>
      </c>
    </row>
    <row r="218" ht="15.6" spans="1:2">
      <c r="A218" s="471" t="s">
        <v>197</v>
      </c>
      <c r="B218" s="46">
        <v>419</v>
      </c>
    </row>
    <row r="219" ht="15.6" spans="1:2">
      <c r="A219" s="471" t="s">
        <v>198</v>
      </c>
      <c r="B219" s="46"/>
    </row>
    <row r="220" ht="15.6" spans="1:2">
      <c r="A220" s="471" t="s">
        <v>199</v>
      </c>
      <c r="B220" s="46"/>
    </row>
    <row r="221" ht="15.6" spans="1:2">
      <c r="A221" s="471" t="s">
        <v>312</v>
      </c>
      <c r="B221" s="46"/>
    </row>
    <row r="222" ht="15.6" spans="1:2">
      <c r="A222" s="471" t="s">
        <v>313</v>
      </c>
      <c r="B222" s="46"/>
    </row>
    <row r="223" ht="15.6" spans="1:2">
      <c r="A223" s="471" t="s">
        <v>238</v>
      </c>
      <c r="B223" s="46"/>
    </row>
    <row r="224" ht="15.6" spans="1:2">
      <c r="A224" s="471" t="s">
        <v>314</v>
      </c>
      <c r="B224" s="46"/>
    </row>
    <row r="225" ht="15.6" spans="1:2">
      <c r="A225" s="471" t="s">
        <v>315</v>
      </c>
      <c r="B225" s="46"/>
    </row>
    <row r="226" ht="15.6" spans="1:2">
      <c r="A226" s="471" t="s">
        <v>316</v>
      </c>
      <c r="B226" s="46"/>
    </row>
    <row r="227" ht="15.6" spans="1:2">
      <c r="A227" s="471" t="s">
        <v>317</v>
      </c>
      <c r="B227" s="46"/>
    </row>
    <row r="228" ht="15.6" spans="1:2">
      <c r="A228" s="471" t="s">
        <v>318</v>
      </c>
      <c r="B228" s="46"/>
    </row>
    <row r="229" ht="15.6" spans="1:2">
      <c r="A229" s="471" t="s">
        <v>319</v>
      </c>
      <c r="B229" s="46"/>
    </row>
    <row r="230" ht="15.6" spans="1:2">
      <c r="A230" s="471" t="s">
        <v>206</v>
      </c>
      <c r="B230" s="46">
        <v>40</v>
      </c>
    </row>
    <row r="231" ht="15.6" spans="1:2">
      <c r="A231" s="471" t="s">
        <v>320</v>
      </c>
      <c r="B231" s="46"/>
    </row>
    <row r="232" ht="15.6" spans="1:2">
      <c r="A232" s="472" t="s">
        <v>321</v>
      </c>
      <c r="B232" s="46">
        <v>90</v>
      </c>
    </row>
    <row r="233" ht="15.6" spans="1:2">
      <c r="A233" s="471" t="s">
        <v>322</v>
      </c>
      <c r="B233" s="46"/>
    </row>
    <row r="234" ht="15.6" spans="1:2">
      <c r="A234" s="471" t="s">
        <v>323</v>
      </c>
      <c r="B234" s="46">
        <v>90</v>
      </c>
    </row>
    <row r="235" ht="15.6" spans="1:2">
      <c r="A235" s="473" t="s">
        <v>121</v>
      </c>
      <c r="B235" s="46">
        <v>0</v>
      </c>
    </row>
    <row r="236" ht="15.6" spans="1:2">
      <c r="A236" s="471" t="s">
        <v>324</v>
      </c>
      <c r="B236" s="46"/>
    </row>
    <row r="237" ht="15.6" spans="1:2">
      <c r="A237" s="471" t="s">
        <v>325</v>
      </c>
      <c r="B237" s="46"/>
    </row>
    <row r="238" ht="15.6" spans="1:2">
      <c r="A238" s="471" t="s">
        <v>326</v>
      </c>
      <c r="B238" s="46"/>
    </row>
    <row r="239" ht="15.6" spans="1:2">
      <c r="A239" s="473" t="s">
        <v>122</v>
      </c>
      <c r="B239" s="46">
        <v>69</v>
      </c>
    </row>
    <row r="240" ht="15.6" spans="1:2">
      <c r="A240" s="472" t="s">
        <v>327</v>
      </c>
      <c r="B240" s="46">
        <v>69</v>
      </c>
    </row>
    <row r="241" ht="15.6" spans="1:2">
      <c r="A241" s="471" t="s">
        <v>328</v>
      </c>
      <c r="B241" s="46">
        <v>10</v>
      </c>
    </row>
    <row r="242" ht="15.6" spans="1:2">
      <c r="A242" s="471" t="s">
        <v>329</v>
      </c>
      <c r="B242" s="46"/>
    </row>
    <row r="243" ht="15.6" spans="1:2">
      <c r="A243" s="471" t="s">
        <v>330</v>
      </c>
      <c r="B243" s="46"/>
    </row>
    <row r="244" ht="15.6" spans="1:2">
      <c r="A244" s="471" t="s">
        <v>331</v>
      </c>
      <c r="B244" s="46"/>
    </row>
    <row r="245" ht="15.6" spans="1:2">
      <c r="A245" s="471" t="s">
        <v>332</v>
      </c>
      <c r="B245" s="46">
        <v>59</v>
      </c>
    </row>
    <row r="246" ht="15.6" spans="1:2">
      <c r="A246" s="471" t="s">
        <v>333</v>
      </c>
      <c r="B246" s="46"/>
    </row>
    <row r="247" ht="15.6" spans="1:2">
      <c r="A247" s="471" t="s">
        <v>334</v>
      </c>
      <c r="B247" s="46"/>
    </row>
    <row r="248" ht="15.6" spans="1:2">
      <c r="A248" s="472" t="s">
        <v>335</v>
      </c>
      <c r="B248" s="46">
        <v>0</v>
      </c>
    </row>
    <row r="249" ht="15.6" spans="1:2">
      <c r="A249" s="473" t="s">
        <v>123</v>
      </c>
      <c r="B249" s="474">
        <f>B250+B253+B264+B271+B279+B288+B302+B312+B322+B330+B336</f>
        <v>4044</v>
      </c>
    </row>
    <row r="250" ht="15.6" spans="1:2">
      <c r="A250" s="472" t="s">
        <v>336</v>
      </c>
      <c r="B250" s="46">
        <v>0</v>
      </c>
    </row>
    <row r="251" ht="15.6" spans="1:2">
      <c r="A251" s="471" t="s">
        <v>337</v>
      </c>
      <c r="B251" s="46"/>
    </row>
    <row r="252" ht="15.6" spans="1:2">
      <c r="A252" s="471" t="s">
        <v>338</v>
      </c>
      <c r="B252" s="46"/>
    </row>
    <row r="253" ht="15.6" spans="1:2">
      <c r="A253" s="472" t="s">
        <v>339</v>
      </c>
      <c r="B253" s="46">
        <v>3492</v>
      </c>
    </row>
    <row r="254" ht="15.6" spans="1:2">
      <c r="A254" s="471" t="s">
        <v>197</v>
      </c>
      <c r="B254" s="46">
        <v>3467</v>
      </c>
    </row>
    <row r="255" ht="15.6" spans="1:2">
      <c r="A255" s="471" t="s">
        <v>198</v>
      </c>
      <c r="B255" s="46"/>
    </row>
    <row r="256" ht="15.6" spans="1:2">
      <c r="A256" s="471" t="s">
        <v>199</v>
      </c>
      <c r="B256" s="46"/>
    </row>
    <row r="257" ht="15.6" spans="1:2">
      <c r="A257" s="471" t="s">
        <v>238</v>
      </c>
      <c r="B257" s="46"/>
    </row>
    <row r="258" ht="15.6" spans="1:2">
      <c r="A258" s="471" t="s">
        <v>340</v>
      </c>
      <c r="B258" s="46"/>
    </row>
    <row r="259" ht="15.6" spans="1:2">
      <c r="A259" s="471" t="s">
        <v>341</v>
      </c>
      <c r="B259" s="46"/>
    </row>
    <row r="260" ht="15.6" spans="1:2">
      <c r="A260" s="471" t="s">
        <v>342</v>
      </c>
      <c r="B260" s="46"/>
    </row>
    <row r="261" ht="15.6" spans="1:2">
      <c r="A261" s="471" t="s">
        <v>343</v>
      </c>
      <c r="B261" s="46"/>
    </row>
    <row r="262" ht="15.6" spans="1:2">
      <c r="A262" s="471" t="s">
        <v>206</v>
      </c>
      <c r="B262" s="46"/>
    </row>
    <row r="263" ht="15.6" spans="1:2">
      <c r="A263" s="471" t="s">
        <v>344</v>
      </c>
      <c r="B263" s="46">
        <v>25</v>
      </c>
    </row>
    <row r="264" ht="15.6" spans="1:2">
      <c r="A264" s="472" t="s">
        <v>345</v>
      </c>
      <c r="B264" s="46">
        <v>0</v>
      </c>
    </row>
    <row r="265" ht="15.6" spans="1:2">
      <c r="A265" s="471" t="s">
        <v>197</v>
      </c>
      <c r="B265" s="46"/>
    </row>
    <row r="266" ht="15.6" spans="1:2">
      <c r="A266" s="471" t="s">
        <v>198</v>
      </c>
      <c r="B266" s="46"/>
    </row>
    <row r="267" ht="15.6" spans="1:2">
      <c r="A267" s="471" t="s">
        <v>199</v>
      </c>
      <c r="B267" s="46"/>
    </row>
    <row r="268" ht="15.6" spans="1:2">
      <c r="A268" s="471" t="s">
        <v>346</v>
      </c>
      <c r="B268" s="46"/>
    </row>
    <row r="269" ht="15.6" spans="1:2">
      <c r="A269" s="471" t="s">
        <v>206</v>
      </c>
      <c r="B269" s="46"/>
    </row>
    <row r="270" ht="15.6" spans="1:2">
      <c r="A270" s="471" t="s">
        <v>347</v>
      </c>
      <c r="B270" s="46"/>
    </row>
    <row r="271" ht="15.6" spans="1:2">
      <c r="A271" s="472" t="s">
        <v>348</v>
      </c>
      <c r="B271" s="46">
        <v>0</v>
      </c>
    </row>
    <row r="272" ht="15.6" spans="1:2">
      <c r="A272" s="471" t="s">
        <v>197</v>
      </c>
      <c r="B272" s="46"/>
    </row>
    <row r="273" ht="15.6" spans="1:2">
      <c r="A273" s="471" t="s">
        <v>198</v>
      </c>
      <c r="B273" s="46"/>
    </row>
    <row r="274" ht="15.6" spans="1:2">
      <c r="A274" s="471" t="s">
        <v>199</v>
      </c>
      <c r="B274" s="46"/>
    </row>
    <row r="275" ht="15.6" spans="1:2">
      <c r="A275" s="471" t="s">
        <v>349</v>
      </c>
      <c r="B275" s="46"/>
    </row>
    <row r="276" ht="15.6" spans="1:2">
      <c r="A276" s="471" t="s">
        <v>350</v>
      </c>
      <c r="B276" s="46"/>
    </row>
    <row r="277" ht="15.6" spans="1:2">
      <c r="A277" s="471" t="s">
        <v>206</v>
      </c>
      <c r="B277" s="46"/>
    </row>
    <row r="278" ht="15.6" spans="1:2">
      <c r="A278" s="471" t="s">
        <v>351</v>
      </c>
      <c r="B278" s="46"/>
    </row>
    <row r="279" ht="15.6" spans="1:2">
      <c r="A279" s="472" t="s">
        <v>352</v>
      </c>
      <c r="B279" s="46">
        <v>0</v>
      </c>
    </row>
    <row r="280" ht="15.6" spans="1:2">
      <c r="A280" s="471" t="s">
        <v>197</v>
      </c>
      <c r="B280" s="46"/>
    </row>
    <row r="281" ht="15.6" spans="1:2">
      <c r="A281" s="471" t="s">
        <v>198</v>
      </c>
      <c r="B281" s="46"/>
    </row>
    <row r="282" ht="15.6" spans="1:2">
      <c r="A282" s="471" t="s">
        <v>199</v>
      </c>
      <c r="B282" s="46"/>
    </row>
    <row r="283" ht="15.6" spans="1:2">
      <c r="A283" s="471" t="s">
        <v>353</v>
      </c>
      <c r="B283" s="46"/>
    </row>
    <row r="284" ht="15.6" spans="1:2">
      <c r="A284" s="471" t="s">
        <v>354</v>
      </c>
      <c r="B284" s="46"/>
    </row>
    <row r="285" ht="15.6" spans="1:2">
      <c r="A285" s="471" t="s">
        <v>355</v>
      </c>
      <c r="B285" s="46"/>
    </row>
    <row r="286" ht="15.6" spans="1:2">
      <c r="A286" s="471" t="s">
        <v>206</v>
      </c>
      <c r="B286" s="46"/>
    </row>
    <row r="287" ht="15.6" spans="1:2">
      <c r="A287" s="471" t="s">
        <v>356</v>
      </c>
      <c r="B287" s="46"/>
    </row>
    <row r="288" ht="15.6" spans="1:2">
      <c r="A288" s="472" t="s">
        <v>357</v>
      </c>
      <c r="B288" s="46">
        <f>SUM(B289:B301)</f>
        <v>534</v>
      </c>
    </row>
    <row r="289" ht="15.6" spans="1:2">
      <c r="A289" s="471" t="s">
        <v>197</v>
      </c>
      <c r="B289" s="46">
        <v>428</v>
      </c>
    </row>
    <row r="290" ht="15.6" spans="1:2">
      <c r="A290" s="471" t="s">
        <v>198</v>
      </c>
      <c r="B290" s="46"/>
    </row>
    <row r="291" ht="15.6" spans="1:2">
      <c r="A291" s="471" t="s">
        <v>199</v>
      </c>
      <c r="B291" s="46"/>
    </row>
    <row r="292" ht="15.6" spans="1:2">
      <c r="A292" s="471" t="s">
        <v>358</v>
      </c>
      <c r="B292" s="46">
        <v>28</v>
      </c>
    </row>
    <row r="293" ht="15.6" spans="1:2">
      <c r="A293" s="471" t="s">
        <v>359</v>
      </c>
      <c r="B293" s="46">
        <v>8</v>
      </c>
    </row>
    <row r="294" ht="15.6" spans="1:2">
      <c r="A294" s="471" t="s">
        <v>360</v>
      </c>
      <c r="B294" s="46"/>
    </row>
    <row r="295" ht="15.6" spans="1:2">
      <c r="A295" s="471" t="s">
        <v>361</v>
      </c>
      <c r="B295" s="46">
        <v>1</v>
      </c>
    </row>
    <row r="296" ht="15.6" spans="1:2">
      <c r="A296" s="471" t="s">
        <v>362</v>
      </c>
      <c r="B296" s="46"/>
    </row>
    <row r="297" ht="15.6" spans="1:2">
      <c r="A297" s="471" t="s">
        <v>363</v>
      </c>
      <c r="B297" s="46">
        <v>7</v>
      </c>
    </row>
    <row r="298" ht="15.6" spans="1:2">
      <c r="A298" s="471" t="s">
        <v>364</v>
      </c>
      <c r="B298" s="46">
        <v>8</v>
      </c>
    </row>
    <row r="299" ht="15.6" spans="1:2">
      <c r="A299" s="471" t="s">
        <v>238</v>
      </c>
      <c r="B299" s="46"/>
    </row>
    <row r="300" ht="15.6" spans="1:2">
      <c r="A300" s="471" t="s">
        <v>206</v>
      </c>
      <c r="B300" s="46">
        <v>54</v>
      </c>
    </row>
    <row r="301" ht="15.6" spans="1:2">
      <c r="A301" s="471" t="s">
        <v>365</v>
      </c>
      <c r="B301" s="46"/>
    </row>
    <row r="302" ht="15.6" spans="1:2">
      <c r="A302" s="472" t="s">
        <v>366</v>
      </c>
      <c r="B302" s="46">
        <v>0</v>
      </c>
    </row>
    <row r="303" ht="15.6" spans="1:2">
      <c r="A303" s="471" t="s">
        <v>197</v>
      </c>
      <c r="B303" s="46"/>
    </row>
    <row r="304" ht="15.6" spans="1:2">
      <c r="A304" s="471" t="s">
        <v>198</v>
      </c>
      <c r="B304" s="46"/>
    </row>
    <row r="305" ht="15.6" spans="1:2">
      <c r="A305" s="471" t="s">
        <v>199</v>
      </c>
      <c r="B305" s="46"/>
    </row>
    <row r="306" ht="15.6" spans="1:2">
      <c r="A306" s="471" t="s">
        <v>367</v>
      </c>
      <c r="B306" s="46"/>
    </row>
    <row r="307" ht="15.6" spans="1:2">
      <c r="A307" s="471" t="s">
        <v>368</v>
      </c>
      <c r="B307" s="46"/>
    </row>
    <row r="308" ht="15.6" spans="1:2">
      <c r="A308" s="471" t="s">
        <v>369</v>
      </c>
      <c r="B308" s="46"/>
    </row>
    <row r="309" ht="15.6" spans="1:2">
      <c r="A309" s="471" t="s">
        <v>238</v>
      </c>
      <c r="B309" s="46"/>
    </row>
    <row r="310" ht="15.6" spans="1:2">
      <c r="A310" s="471" t="s">
        <v>206</v>
      </c>
      <c r="B310" s="46"/>
    </row>
    <row r="311" ht="15.6" spans="1:2">
      <c r="A311" s="471" t="s">
        <v>370</v>
      </c>
      <c r="B311" s="46"/>
    </row>
    <row r="312" ht="15.6" spans="1:2">
      <c r="A312" s="472" t="s">
        <v>371</v>
      </c>
      <c r="B312" s="46">
        <v>0</v>
      </c>
    </row>
    <row r="313" ht="15.6" spans="1:2">
      <c r="A313" s="471" t="s">
        <v>197</v>
      </c>
      <c r="B313" s="46"/>
    </row>
    <row r="314" ht="15.6" spans="1:2">
      <c r="A314" s="471" t="s">
        <v>198</v>
      </c>
      <c r="B314" s="46"/>
    </row>
    <row r="315" ht="15.6" spans="1:2">
      <c r="A315" s="471" t="s">
        <v>199</v>
      </c>
      <c r="B315" s="46"/>
    </row>
    <row r="316" ht="15.6" spans="1:2">
      <c r="A316" s="471" t="s">
        <v>372</v>
      </c>
      <c r="B316" s="46"/>
    </row>
    <row r="317" ht="15.6" spans="1:2">
      <c r="A317" s="471" t="s">
        <v>373</v>
      </c>
      <c r="B317" s="46"/>
    </row>
    <row r="318" ht="15.6" spans="1:2">
      <c r="A318" s="471" t="s">
        <v>374</v>
      </c>
      <c r="B318" s="46"/>
    </row>
    <row r="319" ht="15.6" spans="1:2">
      <c r="A319" s="471" t="s">
        <v>238</v>
      </c>
      <c r="B319" s="46"/>
    </row>
    <row r="320" ht="15.6" spans="1:2">
      <c r="A320" s="471" t="s">
        <v>206</v>
      </c>
      <c r="B320" s="46"/>
    </row>
    <row r="321" ht="15.6" spans="1:2">
      <c r="A321" s="471" t="s">
        <v>375</v>
      </c>
      <c r="B321" s="46"/>
    </row>
    <row r="322" ht="15.6" spans="1:2">
      <c r="A322" s="472" t="s">
        <v>376</v>
      </c>
      <c r="B322" s="46">
        <v>0</v>
      </c>
    </row>
    <row r="323" ht="15.6" spans="1:2">
      <c r="A323" s="471" t="s">
        <v>197</v>
      </c>
      <c r="B323" s="46"/>
    </row>
    <row r="324" ht="15.6" spans="1:2">
      <c r="A324" s="471" t="s">
        <v>198</v>
      </c>
      <c r="B324" s="46"/>
    </row>
    <row r="325" ht="15.6" spans="1:2">
      <c r="A325" s="471" t="s">
        <v>199</v>
      </c>
      <c r="B325" s="46"/>
    </row>
    <row r="326" ht="15.6" spans="1:2">
      <c r="A326" s="471" t="s">
        <v>377</v>
      </c>
      <c r="B326" s="46"/>
    </row>
    <row r="327" ht="15.6" spans="1:2">
      <c r="A327" s="471" t="s">
        <v>378</v>
      </c>
      <c r="B327" s="46"/>
    </row>
    <row r="328" ht="15.6" spans="1:2">
      <c r="A328" s="471" t="s">
        <v>206</v>
      </c>
      <c r="B328" s="46"/>
    </row>
    <row r="329" ht="15.6" spans="1:2">
      <c r="A329" s="471" t="s">
        <v>379</v>
      </c>
      <c r="B329" s="46"/>
    </row>
    <row r="330" ht="15.6" spans="1:2">
      <c r="A330" s="472" t="s">
        <v>380</v>
      </c>
      <c r="B330" s="46">
        <v>0</v>
      </c>
    </row>
    <row r="331" ht="15.6" spans="1:2">
      <c r="A331" s="471" t="s">
        <v>197</v>
      </c>
      <c r="B331" s="46"/>
    </row>
    <row r="332" ht="15.6" spans="1:2">
      <c r="A332" s="471" t="s">
        <v>198</v>
      </c>
      <c r="B332" s="46"/>
    </row>
    <row r="333" ht="15.6" spans="1:2">
      <c r="A333" s="471" t="s">
        <v>238</v>
      </c>
      <c r="B333" s="46"/>
    </row>
    <row r="334" ht="15.6" spans="1:2">
      <c r="A334" s="471" t="s">
        <v>381</v>
      </c>
      <c r="B334" s="46"/>
    </row>
    <row r="335" ht="15.6" spans="1:2">
      <c r="A335" s="471" t="s">
        <v>382</v>
      </c>
      <c r="B335" s="46"/>
    </row>
    <row r="336" ht="15.6" spans="1:2">
      <c r="A336" s="472" t="s">
        <v>383</v>
      </c>
      <c r="B336" s="46">
        <v>18</v>
      </c>
    </row>
    <row r="337" ht="15.6" spans="1:2">
      <c r="A337" s="471" t="s">
        <v>384</v>
      </c>
      <c r="B337" s="46"/>
    </row>
    <row r="338" ht="15.6" spans="1:2">
      <c r="A338" s="471" t="s">
        <v>385</v>
      </c>
      <c r="B338" s="46">
        <v>18</v>
      </c>
    </row>
    <row r="339" ht="15.6" spans="1:2">
      <c r="A339" s="473" t="s">
        <v>124</v>
      </c>
      <c r="B339" s="474">
        <f>B340+B345+B352+B358+B364+B368+B372+B376+B382+B389</f>
        <v>13283</v>
      </c>
    </row>
    <row r="340" ht="15.6" spans="1:2">
      <c r="A340" s="472" t="s">
        <v>386</v>
      </c>
      <c r="B340" s="46">
        <v>126</v>
      </c>
    </row>
    <row r="341" ht="15.6" spans="1:2">
      <c r="A341" s="471" t="s">
        <v>197</v>
      </c>
      <c r="B341" s="46">
        <v>126</v>
      </c>
    </row>
    <row r="342" ht="15.6" spans="1:2">
      <c r="A342" s="471" t="s">
        <v>198</v>
      </c>
      <c r="B342" s="46"/>
    </row>
    <row r="343" ht="15.6" spans="1:2">
      <c r="A343" s="471" t="s">
        <v>199</v>
      </c>
      <c r="B343" s="46"/>
    </row>
    <row r="344" ht="15.6" spans="1:2">
      <c r="A344" s="471" t="s">
        <v>387</v>
      </c>
      <c r="B344" s="46"/>
    </row>
    <row r="345" ht="15.6" spans="1:2">
      <c r="A345" s="472" t="s">
        <v>388</v>
      </c>
      <c r="B345" s="46">
        <f>SUM(B346:B351)</f>
        <v>12075</v>
      </c>
    </row>
    <row r="346" ht="15.6" spans="1:2">
      <c r="A346" s="471" t="s">
        <v>389</v>
      </c>
      <c r="B346" s="46">
        <v>724</v>
      </c>
    </row>
    <row r="347" ht="15.6" spans="1:2">
      <c r="A347" s="471" t="s">
        <v>390</v>
      </c>
      <c r="B347" s="46">
        <v>6169</v>
      </c>
    </row>
    <row r="348" ht="15.6" spans="1:2">
      <c r="A348" s="471" t="s">
        <v>391</v>
      </c>
      <c r="B348" s="46">
        <v>2658</v>
      </c>
    </row>
    <row r="349" ht="15.6" spans="1:2">
      <c r="A349" s="471" t="s">
        <v>392</v>
      </c>
      <c r="B349" s="46">
        <v>121</v>
      </c>
    </row>
    <row r="350" ht="15.6" spans="1:2">
      <c r="A350" s="471" t="s">
        <v>393</v>
      </c>
      <c r="B350" s="46">
        <v>24</v>
      </c>
    </row>
    <row r="351" ht="15.6" spans="1:2">
      <c r="A351" s="471" t="s">
        <v>394</v>
      </c>
      <c r="B351" s="46">
        <v>2379</v>
      </c>
    </row>
    <row r="352" ht="15.6" spans="1:2">
      <c r="A352" s="472" t="s">
        <v>395</v>
      </c>
      <c r="B352" s="46">
        <v>3</v>
      </c>
    </row>
    <row r="353" ht="15.6" spans="1:2">
      <c r="A353" s="471" t="s">
        <v>396</v>
      </c>
      <c r="B353" s="46"/>
    </row>
    <row r="354" ht="15.6" spans="1:2">
      <c r="A354" s="471" t="s">
        <v>397</v>
      </c>
      <c r="B354" s="46">
        <v>3</v>
      </c>
    </row>
    <row r="355" ht="15.6" spans="1:2">
      <c r="A355" s="471" t="s">
        <v>398</v>
      </c>
      <c r="B355" s="46"/>
    </row>
    <row r="356" ht="15.6" spans="1:2">
      <c r="A356" s="471" t="s">
        <v>399</v>
      </c>
      <c r="B356" s="46"/>
    </row>
    <row r="357" ht="15.6" spans="1:2">
      <c r="A357" s="471" t="s">
        <v>400</v>
      </c>
      <c r="B357" s="46"/>
    </row>
    <row r="358" ht="15.6" spans="1:2">
      <c r="A358" s="472" t="s">
        <v>401</v>
      </c>
      <c r="B358" s="46">
        <v>0</v>
      </c>
    </row>
    <row r="359" ht="15.6" spans="1:2">
      <c r="A359" s="471" t="s">
        <v>402</v>
      </c>
      <c r="B359" s="46"/>
    </row>
    <row r="360" ht="15.6" spans="1:2">
      <c r="A360" s="471" t="s">
        <v>403</v>
      </c>
      <c r="B360" s="46"/>
    </row>
    <row r="361" ht="15.6" spans="1:2">
      <c r="A361" s="471" t="s">
        <v>404</v>
      </c>
      <c r="B361" s="46"/>
    </row>
    <row r="362" ht="15.6" spans="1:2">
      <c r="A362" s="471" t="s">
        <v>405</v>
      </c>
      <c r="B362" s="46"/>
    </row>
    <row r="363" ht="15.6" spans="1:2">
      <c r="A363" s="471" t="s">
        <v>406</v>
      </c>
      <c r="B363" s="46"/>
    </row>
    <row r="364" ht="15.6" spans="1:2">
      <c r="A364" s="472" t="s">
        <v>407</v>
      </c>
      <c r="B364" s="46">
        <v>0</v>
      </c>
    </row>
    <row r="365" ht="15.6" spans="1:2">
      <c r="A365" s="471" t="s">
        <v>408</v>
      </c>
      <c r="B365" s="46"/>
    </row>
    <row r="366" ht="15.6" spans="1:2">
      <c r="A366" s="471" t="s">
        <v>409</v>
      </c>
      <c r="B366" s="46"/>
    </row>
    <row r="367" ht="15.6" spans="1:2">
      <c r="A367" s="471" t="s">
        <v>410</v>
      </c>
      <c r="B367" s="46"/>
    </row>
    <row r="368" ht="15.6" spans="1:2">
      <c r="A368" s="472" t="s">
        <v>411</v>
      </c>
      <c r="B368" s="46">
        <v>0</v>
      </c>
    </row>
    <row r="369" ht="15.6" spans="1:2">
      <c r="A369" s="471" t="s">
        <v>412</v>
      </c>
      <c r="B369" s="46"/>
    </row>
    <row r="370" ht="15.6" spans="1:2">
      <c r="A370" s="471" t="s">
        <v>413</v>
      </c>
      <c r="B370" s="46"/>
    </row>
    <row r="371" ht="15.6" spans="1:2">
      <c r="A371" s="471" t="s">
        <v>414</v>
      </c>
      <c r="B371" s="46"/>
    </row>
    <row r="372" ht="15.6" spans="1:2">
      <c r="A372" s="472" t="s">
        <v>415</v>
      </c>
      <c r="B372" s="46">
        <v>0</v>
      </c>
    </row>
    <row r="373" ht="15.6" spans="1:2">
      <c r="A373" s="471" t="s">
        <v>416</v>
      </c>
      <c r="B373" s="46"/>
    </row>
    <row r="374" ht="15.6" spans="1:2">
      <c r="A374" s="471" t="s">
        <v>417</v>
      </c>
      <c r="B374" s="46"/>
    </row>
    <row r="375" ht="15.6" spans="1:2">
      <c r="A375" s="471" t="s">
        <v>418</v>
      </c>
      <c r="B375" s="46"/>
    </row>
    <row r="376" ht="15.6" spans="1:2">
      <c r="A376" s="472" t="s">
        <v>419</v>
      </c>
      <c r="B376" s="46">
        <f>SUM(B377:B381)</f>
        <v>1079</v>
      </c>
    </row>
    <row r="377" ht="15.6" spans="1:2">
      <c r="A377" s="471" t="s">
        <v>420</v>
      </c>
      <c r="B377" s="46">
        <v>807</v>
      </c>
    </row>
    <row r="378" ht="15.6" spans="1:2">
      <c r="A378" s="471" t="s">
        <v>421</v>
      </c>
      <c r="B378" s="46">
        <v>272</v>
      </c>
    </row>
    <row r="379" ht="15.6" spans="1:2">
      <c r="A379" s="471" t="s">
        <v>422</v>
      </c>
      <c r="B379" s="46"/>
    </row>
    <row r="380" ht="15.6" spans="1:2">
      <c r="A380" s="471" t="s">
        <v>423</v>
      </c>
      <c r="B380" s="46"/>
    </row>
    <row r="381" ht="15.6" spans="1:2">
      <c r="A381" s="471" t="s">
        <v>424</v>
      </c>
      <c r="B381" s="46"/>
    </row>
    <row r="382" ht="15.6" spans="1:2">
      <c r="A382" s="472" t="s">
        <v>425</v>
      </c>
      <c r="B382" s="46">
        <v>0</v>
      </c>
    </row>
    <row r="383" ht="15.6" spans="1:2">
      <c r="A383" s="471" t="s">
        <v>426</v>
      </c>
      <c r="B383" s="46"/>
    </row>
    <row r="384" ht="15.6" spans="1:2">
      <c r="A384" s="471" t="s">
        <v>427</v>
      </c>
      <c r="B384" s="46"/>
    </row>
    <row r="385" ht="15.6" spans="1:2">
      <c r="A385" s="471" t="s">
        <v>428</v>
      </c>
      <c r="B385" s="46"/>
    </row>
    <row r="386" ht="15.6" spans="1:2">
      <c r="A386" s="471" t="s">
        <v>429</v>
      </c>
      <c r="B386" s="46"/>
    </row>
    <row r="387" ht="15.6" spans="1:2">
      <c r="A387" s="471" t="s">
        <v>430</v>
      </c>
      <c r="B387" s="46"/>
    </row>
    <row r="388" ht="15.6" spans="1:2">
      <c r="A388" s="471" t="s">
        <v>431</v>
      </c>
      <c r="B388" s="46"/>
    </row>
    <row r="389" ht="15.6" spans="1:2">
      <c r="A389" s="472" t="s">
        <v>432</v>
      </c>
      <c r="B389" s="46">
        <v>0</v>
      </c>
    </row>
    <row r="390" ht="15.6" spans="1:2">
      <c r="A390" s="473" t="s">
        <v>125</v>
      </c>
      <c r="B390" s="474">
        <f>B391+B396+B405+B411+B416+B421+B426+B433+B437+B441</f>
        <v>119</v>
      </c>
    </row>
    <row r="391" ht="15.6" spans="1:2">
      <c r="A391" s="472" t="s">
        <v>433</v>
      </c>
      <c r="B391" s="46">
        <v>88</v>
      </c>
    </row>
    <row r="392" ht="15.6" spans="1:2">
      <c r="A392" s="471" t="s">
        <v>197</v>
      </c>
      <c r="B392" s="46">
        <v>88</v>
      </c>
    </row>
    <row r="393" ht="15.6" spans="1:2">
      <c r="A393" s="471" t="s">
        <v>198</v>
      </c>
      <c r="B393" s="46"/>
    </row>
    <row r="394" ht="15.6" spans="1:2">
      <c r="A394" s="471" t="s">
        <v>199</v>
      </c>
      <c r="B394" s="46"/>
    </row>
    <row r="395" ht="15.6" spans="1:2">
      <c r="A395" s="471" t="s">
        <v>434</v>
      </c>
      <c r="B395" s="46"/>
    </row>
    <row r="396" ht="15.6" spans="1:2">
      <c r="A396" s="472" t="s">
        <v>435</v>
      </c>
      <c r="B396" s="46">
        <v>0</v>
      </c>
    </row>
    <row r="397" ht="15.6" spans="1:2">
      <c r="A397" s="471" t="s">
        <v>436</v>
      </c>
      <c r="B397" s="46"/>
    </row>
    <row r="398" ht="15.6" spans="1:2">
      <c r="A398" s="471" t="s">
        <v>437</v>
      </c>
      <c r="B398" s="46"/>
    </row>
    <row r="399" ht="15.6" spans="1:2">
      <c r="A399" s="471" t="s">
        <v>438</v>
      </c>
      <c r="B399" s="46"/>
    </row>
    <row r="400" ht="15.6" spans="1:2">
      <c r="A400" s="471" t="s">
        <v>439</v>
      </c>
      <c r="B400" s="46"/>
    </row>
    <row r="401" ht="15.6" spans="1:2">
      <c r="A401" s="471" t="s">
        <v>440</v>
      </c>
      <c r="B401" s="46"/>
    </row>
    <row r="402" ht="15.6" spans="1:2">
      <c r="A402" s="471" t="s">
        <v>441</v>
      </c>
      <c r="B402" s="46"/>
    </row>
    <row r="403" ht="15.6" spans="1:2">
      <c r="A403" s="471" t="s">
        <v>442</v>
      </c>
      <c r="B403" s="46"/>
    </row>
    <row r="404" ht="15.6" spans="1:2">
      <c r="A404" s="471" t="s">
        <v>443</v>
      </c>
      <c r="B404" s="46"/>
    </row>
    <row r="405" ht="15.6" spans="1:2">
      <c r="A405" s="472" t="s">
        <v>444</v>
      </c>
      <c r="B405" s="46">
        <v>0</v>
      </c>
    </row>
    <row r="406" ht="15.6" spans="1:2">
      <c r="A406" s="471" t="s">
        <v>436</v>
      </c>
      <c r="B406" s="46"/>
    </row>
    <row r="407" ht="15.6" spans="1:2">
      <c r="A407" s="471" t="s">
        <v>445</v>
      </c>
      <c r="B407" s="46"/>
    </row>
    <row r="408" ht="15.6" spans="1:2">
      <c r="A408" s="471" t="s">
        <v>446</v>
      </c>
      <c r="B408" s="46"/>
    </row>
    <row r="409" ht="15.6" spans="1:2">
      <c r="A409" s="471" t="s">
        <v>447</v>
      </c>
      <c r="B409" s="46"/>
    </row>
    <row r="410" ht="15.6" spans="1:2">
      <c r="A410" s="471" t="s">
        <v>448</v>
      </c>
      <c r="B410" s="46"/>
    </row>
    <row r="411" ht="15.6" spans="1:2">
      <c r="A411" s="472" t="s">
        <v>449</v>
      </c>
      <c r="B411" s="46">
        <v>0</v>
      </c>
    </row>
    <row r="412" ht="15.6" spans="1:2">
      <c r="A412" s="471" t="s">
        <v>436</v>
      </c>
      <c r="B412" s="46"/>
    </row>
    <row r="413" ht="15.6" spans="1:2">
      <c r="A413" s="471" t="s">
        <v>450</v>
      </c>
      <c r="B413" s="46"/>
    </row>
    <row r="414" ht="15.6" spans="1:2">
      <c r="A414" s="471" t="s">
        <v>451</v>
      </c>
      <c r="B414" s="46"/>
    </row>
    <row r="415" ht="15.6" spans="1:2">
      <c r="A415" s="471" t="s">
        <v>452</v>
      </c>
      <c r="B415" s="46"/>
    </row>
    <row r="416" ht="15.6" spans="1:2">
      <c r="A416" s="472" t="s">
        <v>453</v>
      </c>
      <c r="B416" s="46">
        <v>0</v>
      </c>
    </row>
    <row r="417" ht="15.6" spans="1:2">
      <c r="A417" s="471" t="s">
        <v>436</v>
      </c>
      <c r="B417" s="46"/>
    </row>
    <row r="418" ht="15.6" spans="1:2">
      <c r="A418" s="471" t="s">
        <v>454</v>
      </c>
      <c r="B418" s="46"/>
    </row>
    <row r="419" ht="15.6" spans="1:2">
      <c r="A419" s="471" t="s">
        <v>455</v>
      </c>
      <c r="B419" s="46"/>
    </row>
    <row r="420" ht="15.6" spans="1:2">
      <c r="A420" s="471" t="s">
        <v>456</v>
      </c>
      <c r="B420" s="46"/>
    </row>
    <row r="421" ht="15.6" spans="1:2">
      <c r="A421" s="472" t="s">
        <v>457</v>
      </c>
      <c r="B421" s="46">
        <v>0</v>
      </c>
    </row>
    <row r="422" ht="15.6" spans="1:2">
      <c r="A422" s="471" t="s">
        <v>458</v>
      </c>
      <c r="B422" s="46"/>
    </row>
    <row r="423" ht="15.6" spans="1:2">
      <c r="A423" s="471" t="s">
        <v>459</v>
      </c>
      <c r="B423" s="46"/>
    </row>
    <row r="424" ht="15.6" spans="1:2">
      <c r="A424" s="471" t="s">
        <v>460</v>
      </c>
      <c r="B424" s="46"/>
    </row>
    <row r="425" ht="15.6" spans="1:2">
      <c r="A425" s="471" t="s">
        <v>461</v>
      </c>
      <c r="B425" s="46"/>
    </row>
    <row r="426" ht="15.6" spans="1:2">
      <c r="A426" s="472" t="s">
        <v>462</v>
      </c>
      <c r="B426" s="46">
        <v>31</v>
      </c>
    </row>
    <row r="427" ht="15.6" spans="1:2">
      <c r="A427" s="471" t="s">
        <v>436</v>
      </c>
      <c r="B427" s="46"/>
    </row>
    <row r="428" ht="15.6" spans="1:2">
      <c r="A428" s="471" t="s">
        <v>463</v>
      </c>
      <c r="B428" s="46"/>
    </row>
    <row r="429" ht="15.6" spans="1:2">
      <c r="A429" s="471" t="s">
        <v>464</v>
      </c>
      <c r="B429" s="46"/>
    </row>
    <row r="430" ht="15.6" spans="1:2">
      <c r="A430" s="471" t="s">
        <v>465</v>
      </c>
      <c r="B430" s="46"/>
    </row>
    <row r="431" ht="15.6" spans="1:2">
      <c r="A431" s="471" t="s">
        <v>466</v>
      </c>
      <c r="B431" s="46"/>
    </row>
    <row r="432" ht="15.6" spans="1:2">
      <c r="A432" s="471" t="s">
        <v>467</v>
      </c>
      <c r="B432" s="46">
        <v>31</v>
      </c>
    </row>
    <row r="433" ht="15.6" spans="1:2">
      <c r="A433" s="472" t="s">
        <v>468</v>
      </c>
      <c r="B433" s="46">
        <v>0</v>
      </c>
    </row>
    <row r="434" ht="15.6" spans="1:2">
      <c r="A434" s="471" t="s">
        <v>469</v>
      </c>
      <c r="B434" s="46"/>
    </row>
    <row r="435" ht="15.6" spans="1:2">
      <c r="A435" s="471" t="s">
        <v>470</v>
      </c>
      <c r="B435" s="46"/>
    </row>
    <row r="436" ht="15.6" spans="1:2">
      <c r="A436" s="471" t="s">
        <v>471</v>
      </c>
      <c r="B436" s="46"/>
    </row>
    <row r="437" ht="15.6" spans="1:2">
      <c r="A437" s="472" t="s">
        <v>472</v>
      </c>
      <c r="B437" s="46">
        <v>0</v>
      </c>
    </row>
    <row r="438" ht="15.6" spans="1:2">
      <c r="A438" s="471" t="s">
        <v>473</v>
      </c>
      <c r="B438" s="46"/>
    </row>
    <row r="439" ht="15.6" spans="1:2">
      <c r="A439" s="471" t="s">
        <v>474</v>
      </c>
      <c r="B439" s="46"/>
    </row>
    <row r="440" ht="15.6" spans="1:2">
      <c r="A440" s="471" t="s">
        <v>475</v>
      </c>
      <c r="B440" s="46"/>
    </row>
    <row r="441" ht="15.6" spans="1:2">
      <c r="A441" s="472" t="s">
        <v>476</v>
      </c>
      <c r="B441" s="46">
        <v>0</v>
      </c>
    </row>
    <row r="442" ht="15.6" spans="1:2">
      <c r="A442" s="471" t="s">
        <v>477</v>
      </c>
      <c r="B442" s="46"/>
    </row>
    <row r="443" ht="15.6" spans="1:2">
      <c r="A443" s="471" t="s">
        <v>478</v>
      </c>
      <c r="B443" s="46"/>
    </row>
    <row r="444" ht="15.6" spans="1:2">
      <c r="A444" s="471" t="s">
        <v>479</v>
      </c>
      <c r="B444" s="46"/>
    </row>
    <row r="445" ht="15.6" spans="1:2">
      <c r="A445" s="471" t="s">
        <v>480</v>
      </c>
      <c r="B445" s="46"/>
    </row>
    <row r="446" ht="15.6" spans="1:2">
      <c r="A446" s="473" t="s">
        <v>126</v>
      </c>
      <c r="B446" s="474">
        <f>B447+B463+B471+B482+B491+B499</f>
        <v>645</v>
      </c>
    </row>
    <row r="447" ht="15.6" spans="1:2">
      <c r="A447" s="472" t="s">
        <v>481</v>
      </c>
      <c r="B447" s="46">
        <f>SUM(B448:B462)</f>
        <v>605</v>
      </c>
    </row>
    <row r="448" ht="15.6" spans="1:2">
      <c r="A448" s="471" t="s">
        <v>197</v>
      </c>
      <c r="B448" s="46">
        <v>349</v>
      </c>
    </row>
    <row r="449" ht="15.6" spans="1:2">
      <c r="A449" s="471" t="s">
        <v>198</v>
      </c>
      <c r="B449" s="46"/>
    </row>
    <row r="450" ht="15.6" spans="1:2">
      <c r="A450" s="471" t="s">
        <v>199</v>
      </c>
      <c r="B450" s="46"/>
    </row>
    <row r="451" ht="15.6" spans="1:2">
      <c r="A451" s="471" t="s">
        <v>482</v>
      </c>
      <c r="B451" s="46">
        <v>90</v>
      </c>
    </row>
    <row r="452" ht="15.6" spans="1:2">
      <c r="A452" s="471" t="s">
        <v>483</v>
      </c>
      <c r="B452" s="46">
        <v>81</v>
      </c>
    </row>
    <row r="453" ht="15.6" spans="1:2">
      <c r="A453" s="471" t="s">
        <v>484</v>
      </c>
      <c r="B453" s="46"/>
    </row>
    <row r="454" ht="15.6" spans="1:2">
      <c r="A454" s="471" t="s">
        <v>485</v>
      </c>
      <c r="B454" s="46"/>
    </row>
    <row r="455" ht="15.6" spans="1:2">
      <c r="A455" s="471" t="s">
        <v>486</v>
      </c>
      <c r="B455" s="46"/>
    </row>
    <row r="456" ht="15.6" spans="1:2">
      <c r="A456" s="471" t="s">
        <v>487</v>
      </c>
      <c r="B456" s="46"/>
    </row>
    <row r="457" ht="15.6" spans="1:2">
      <c r="A457" s="471" t="s">
        <v>488</v>
      </c>
      <c r="B457" s="46"/>
    </row>
    <row r="458" ht="15.6" spans="1:2">
      <c r="A458" s="471" t="s">
        <v>489</v>
      </c>
      <c r="B458" s="46"/>
    </row>
    <row r="459" ht="15.6" spans="1:2">
      <c r="A459" s="471" t="s">
        <v>490</v>
      </c>
      <c r="B459" s="46"/>
    </row>
    <row r="460" ht="15.6" spans="1:2">
      <c r="A460" s="471" t="s">
        <v>491</v>
      </c>
      <c r="B460" s="46"/>
    </row>
    <row r="461" ht="15.6" spans="1:2">
      <c r="A461" s="471" t="s">
        <v>492</v>
      </c>
      <c r="B461" s="46"/>
    </row>
    <row r="462" ht="15.6" spans="1:2">
      <c r="A462" s="471" t="s">
        <v>493</v>
      </c>
      <c r="B462" s="46">
        <v>85</v>
      </c>
    </row>
    <row r="463" ht="15.6" spans="1:2">
      <c r="A463" s="472" t="s">
        <v>494</v>
      </c>
      <c r="B463" s="46">
        <v>0</v>
      </c>
    </row>
    <row r="464" ht="15.6" spans="1:2">
      <c r="A464" s="471" t="s">
        <v>197</v>
      </c>
      <c r="B464" s="46"/>
    </row>
    <row r="465" ht="15.6" spans="1:2">
      <c r="A465" s="471" t="s">
        <v>198</v>
      </c>
      <c r="B465" s="46"/>
    </row>
    <row r="466" ht="15.6" spans="1:2">
      <c r="A466" s="471" t="s">
        <v>199</v>
      </c>
      <c r="B466" s="46"/>
    </row>
    <row r="467" ht="15.6" spans="1:2">
      <c r="A467" s="471" t="s">
        <v>495</v>
      </c>
      <c r="B467" s="46"/>
    </row>
    <row r="468" ht="15.6" spans="1:2">
      <c r="A468" s="471" t="s">
        <v>496</v>
      </c>
      <c r="B468" s="46"/>
    </row>
    <row r="469" ht="15.6" spans="1:2">
      <c r="A469" s="471" t="s">
        <v>497</v>
      </c>
      <c r="B469" s="46"/>
    </row>
    <row r="470" ht="15.6" spans="1:2">
      <c r="A470" s="471" t="s">
        <v>498</v>
      </c>
      <c r="B470" s="46"/>
    </row>
    <row r="471" ht="15.6" spans="1:2">
      <c r="A471" s="472" t="s">
        <v>499</v>
      </c>
      <c r="B471" s="46">
        <v>0</v>
      </c>
    </row>
    <row r="472" ht="15.6" spans="1:2">
      <c r="A472" s="471" t="s">
        <v>197</v>
      </c>
      <c r="B472" s="46"/>
    </row>
    <row r="473" ht="15.6" spans="1:2">
      <c r="A473" s="471" t="s">
        <v>198</v>
      </c>
      <c r="B473" s="46"/>
    </row>
    <row r="474" ht="15.6" spans="1:2">
      <c r="A474" s="471" t="s">
        <v>199</v>
      </c>
      <c r="B474" s="46"/>
    </row>
    <row r="475" ht="15.6" spans="1:2">
      <c r="A475" s="471" t="s">
        <v>500</v>
      </c>
      <c r="B475" s="46"/>
    </row>
    <row r="476" ht="15.6" spans="1:2">
      <c r="A476" s="471" t="s">
        <v>501</v>
      </c>
      <c r="B476" s="46"/>
    </row>
    <row r="477" ht="15.6" spans="1:2">
      <c r="A477" s="471" t="s">
        <v>502</v>
      </c>
      <c r="B477" s="46"/>
    </row>
    <row r="478" ht="15.6" spans="1:2">
      <c r="A478" s="471" t="s">
        <v>503</v>
      </c>
      <c r="B478" s="46"/>
    </row>
    <row r="479" ht="15.6" spans="1:2">
      <c r="A479" s="471" t="s">
        <v>504</v>
      </c>
      <c r="B479" s="46"/>
    </row>
    <row r="480" ht="15.6" spans="1:2">
      <c r="A480" s="471" t="s">
        <v>505</v>
      </c>
      <c r="B480" s="46"/>
    </row>
    <row r="481" ht="15.6" spans="1:2">
      <c r="A481" s="471" t="s">
        <v>506</v>
      </c>
      <c r="B481" s="46"/>
    </row>
    <row r="482" ht="15.6" spans="1:2">
      <c r="A482" s="472" t="s">
        <v>507</v>
      </c>
      <c r="B482" s="46">
        <v>40</v>
      </c>
    </row>
    <row r="483" ht="15.6" spans="1:2">
      <c r="A483" s="471" t="s">
        <v>197</v>
      </c>
      <c r="B483" s="46"/>
    </row>
    <row r="484" ht="15.6" spans="1:2">
      <c r="A484" s="471" t="s">
        <v>508</v>
      </c>
      <c r="B484" s="46"/>
    </row>
    <row r="485" ht="15.6" spans="1:2">
      <c r="A485" s="471" t="s">
        <v>199</v>
      </c>
      <c r="B485" s="46"/>
    </row>
    <row r="486" ht="15.6" spans="1:2">
      <c r="A486" s="471" t="s">
        <v>509</v>
      </c>
      <c r="B486" s="46"/>
    </row>
    <row r="487" ht="15.6" spans="1:2">
      <c r="A487" s="471" t="s">
        <v>510</v>
      </c>
      <c r="B487" s="46">
        <v>40</v>
      </c>
    </row>
    <row r="488" ht="15.6" spans="1:2">
      <c r="A488" s="471" t="s">
        <v>511</v>
      </c>
      <c r="B488" s="46"/>
    </row>
    <row r="489" ht="15.6" spans="1:2">
      <c r="A489" s="471" t="s">
        <v>512</v>
      </c>
      <c r="B489" s="46"/>
    </row>
    <row r="490" ht="15.6" spans="1:2">
      <c r="A490" s="471" t="s">
        <v>513</v>
      </c>
      <c r="B490" s="46"/>
    </row>
    <row r="491" ht="15.6" spans="1:2">
      <c r="A491" s="472" t="s">
        <v>514</v>
      </c>
      <c r="B491" s="46">
        <v>0</v>
      </c>
    </row>
    <row r="492" ht="15.6" spans="1:2">
      <c r="A492" s="471" t="s">
        <v>197</v>
      </c>
      <c r="B492" s="46"/>
    </row>
    <row r="493" ht="15.6" spans="1:2">
      <c r="A493" s="471" t="s">
        <v>198</v>
      </c>
      <c r="B493" s="46"/>
    </row>
    <row r="494" ht="15.6" spans="1:2">
      <c r="A494" s="471" t="s">
        <v>199</v>
      </c>
      <c r="B494" s="46"/>
    </row>
    <row r="495" ht="15.6" spans="1:2">
      <c r="A495" s="471" t="s">
        <v>515</v>
      </c>
      <c r="B495" s="46"/>
    </row>
    <row r="496" ht="15.6" spans="1:2">
      <c r="A496" s="471" t="s">
        <v>516</v>
      </c>
      <c r="B496" s="46"/>
    </row>
    <row r="497" ht="15.6" spans="1:2">
      <c r="A497" s="471" t="s">
        <v>517</v>
      </c>
      <c r="B497" s="46"/>
    </row>
    <row r="498" ht="15.6" spans="1:2">
      <c r="A498" s="471" t="s">
        <v>518</v>
      </c>
      <c r="B498" s="46"/>
    </row>
    <row r="499" ht="15.6" spans="1:2">
      <c r="A499" s="472" t="s">
        <v>519</v>
      </c>
      <c r="B499" s="46">
        <v>0</v>
      </c>
    </row>
    <row r="500" ht="15.6" spans="1:2">
      <c r="A500" s="471" t="s">
        <v>520</v>
      </c>
      <c r="B500" s="46"/>
    </row>
    <row r="501" ht="15.6" spans="1:2">
      <c r="A501" s="471" t="s">
        <v>521</v>
      </c>
      <c r="B501" s="46"/>
    </row>
    <row r="502" ht="15.6" spans="1:2">
      <c r="A502" s="471" t="s">
        <v>522</v>
      </c>
      <c r="B502" s="46"/>
    </row>
    <row r="503" ht="15.6" spans="1:2">
      <c r="A503" s="473" t="s">
        <v>127</v>
      </c>
      <c r="B503" s="474">
        <f>B504+B523+B531+B542+B546+B533+B556+B565+B572+B580+B589+B594+B597+B600+B603+B609+B613+B617+B625+B628</f>
        <v>10452</v>
      </c>
    </row>
    <row r="504" ht="15.6" spans="1:2">
      <c r="A504" s="472" t="s">
        <v>523</v>
      </c>
      <c r="B504" s="46">
        <f>SUM(B505:B522)</f>
        <v>1400</v>
      </c>
    </row>
    <row r="505" ht="15.6" spans="1:2">
      <c r="A505" s="471" t="s">
        <v>197</v>
      </c>
      <c r="B505" s="46">
        <v>179</v>
      </c>
    </row>
    <row r="506" ht="15.6" spans="1:2">
      <c r="A506" s="471" t="s">
        <v>198</v>
      </c>
      <c r="B506" s="46"/>
    </row>
    <row r="507" ht="15.6" spans="1:2">
      <c r="A507" s="471" t="s">
        <v>199</v>
      </c>
      <c r="B507" s="46"/>
    </row>
    <row r="508" ht="15.6" spans="1:2">
      <c r="A508" s="471" t="s">
        <v>524</v>
      </c>
      <c r="B508" s="46"/>
    </row>
    <row r="509" ht="15.6" spans="1:2">
      <c r="A509" s="471" t="s">
        <v>525</v>
      </c>
      <c r="B509" s="46"/>
    </row>
    <row r="510" ht="15.6" spans="1:2">
      <c r="A510" s="471" t="s">
        <v>526</v>
      </c>
      <c r="B510" s="46"/>
    </row>
    <row r="511" ht="15.6" spans="1:2">
      <c r="A511" s="471" t="s">
        <v>527</v>
      </c>
      <c r="B511" s="46">
        <v>8</v>
      </c>
    </row>
    <row r="512" ht="15.6" spans="1:2">
      <c r="A512" s="471" t="s">
        <v>238</v>
      </c>
      <c r="B512" s="46"/>
    </row>
    <row r="513" ht="15.6" spans="1:2">
      <c r="A513" s="471" t="s">
        <v>528</v>
      </c>
      <c r="B513" s="46">
        <v>1041</v>
      </c>
    </row>
    <row r="514" ht="15.6" spans="1:2">
      <c r="A514" s="471" t="s">
        <v>529</v>
      </c>
      <c r="B514" s="46"/>
    </row>
    <row r="515" ht="15.6" spans="1:2">
      <c r="A515" s="471" t="s">
        <v>530</v>
      </c>
      <c r="B515" s="46"/>
    </row>
    <row r="516" ht="15.6" spans="1:2">
      <c r="A516" s="471" t="s">
        <v>531</v>
      </c>
      <c r="B516" s="46">
        <v>5</v>
      </c>
    </row>
    <row r="517" ht="15.6" spans="1:2">
      <c r="A517" s="471" t="s">
        <v>532</v>
      </c>
      <c r="B517" s="46"/>
    </row>
    <row r="518" ht="15.6" spans="1:2">
      <c r="A518" s="471" t="s">
        <v>533</v>
      </c>
      <c r="B518" s="46"/>
    </row>
    <row r="519" ht="15.6" spans="1:2">
      <c r="A519" s="471" t="s">
        <v>534</v>
      </c>
      <c r="B519" s="46"/>
    </row>
    <row r="520" ht="15.6" spans="1:2">
      <c r="A520" s="471" t="s">
        <v>535</v>
      </c>
      <c r="B520" s="46">
        <v>5</v>
      </c>
    </row>
    <row r="521" ht="15.6" spans="1:2">
      <c r="A521" s="471" t="s">
        <v>206</v>
      </c>
      <c r="B521" s="46">
        <v>70</v>
      </c>
    </row>
    <row r="522" ht="15.6" spans="1:2">
      <c r="A522" s="471" t="s">
        <v>536</v>
      </c>
      <c r="B522" s="46">
        <v>92</v>
      </c>
    </row>
    <row r="523" ht="15.6" spans="1:2">
      <c r="A523" s="472" t="s">
        <v>537</v>
      </c>
      <c r="B523" s="46">
        <v>87</v>
      </c>
    </row>
    <row r="524" ht="15.6" spans="1:2">
      <c r="A524" s="471" t="s">
        <v>197</v>
      </c>
      <c r="B524" s="46">
        <v>87</v>
      </c>
    </row>
    <row r="525" ht="15.6" spans="1:2">
      <c r="A525" s="471" t="s">
        <v>198</v>
      </c>
      <c r="B525" s="46"/>
    </row>
    <row r="526" ht="15.6" spans="1:2">
      <c r="A526" s="471" t="s">
        <v>199</v>
      </c>
      <c r="B526" s="46"/>
    </row>
    <row r="527" ht="15.6" spans="1:2">
      <c r="A527" s="471" t="s">
        <v>538</v>
      </c>
      <c r="B527" s="46"/>
    </row>
    <row r="528" ht="15.6" spans="1:2">
      <c r="A528" s="471" t="s">
        <v>539</v>
      </c>
      <c r="B528" s="46"/>
    </row>
    <row r="529" ht="15.6" spans="1:2">
      <c r="A529" s="471" t="s">
        <v>540</v>
      </c>
      <c r="B529" s="46"/>
    </row>
    <row r="530" ht="15.6" spans="1:2">
      <c r="A530" s="471" t="s">
        <v>541</v>
      </c>
      <c r="B530" s="46"/>
    </row>
    <row r="531" ht="15.6" spans="1:2">
      <c r="A531" s="472" t="s">
        <v>542</v>
      </c>
      <c r="B531" s="46">
        <v>0</v>
      </c>
    </row>
    <row r="532" ht="15.6" spans="1:2">
      <c r="A532" s="471" t="s">
        <v>543</v>
      </c>
      <c r="B532" s="46"/>
    </row>
    <row r="533" ht="15.6" spans="1:2">
      <c r="A533" s="472" t="s">
        <v>544</v>
      </c>
      <c r="B533" s="46">
        <f>SUM(B534:B541)</f>
        <v>7498</v>
      </c>
    </row>
    <row r="534" ht="15.6" spans="1:2">
      <c r="A534" s="471" t="s">
        <v>545</v>
      </c>
      <c r="B534" s="46"/>
    </row>
    <row r="535" ht="15.6" spans="1:2">
      <c r="A535" s="471" t="s">
        <v>546</v>
      </c>
      <c r="B535" s="46"/>
    </row>
    <row r="536" ht="15.6" spans="1:2">
      <c r="A536" s="471" t="s">
        <v>547</v>
      </c>
      <c r="B536" s="46"/>
    </row>
    <row r="537" ht="15.6" spans="1:2">
      <c r="A537" s="471" t="s">
        <v>548</v>
      </c>
      <c r="B537" s="46">
        <v>4999</v>
      </c>
    </row>
    <row r="538" ht="15.6" spans="1:2">
      <c r="A538" s="471" t="s">
        <v>549</v>
      </c>
      <c r="B538" s="46">
        <v>2499</v>
      </c>
    </row>
    <row r="539" ht="15.6" spans="1:2">
      <c r="A539" s="471" t="s">
        <v>550</v>
      </c>
      <c r="B539" s="46"/>
    </row>
    <row r="540" spans="1:2">
      <c r="A540" s="475" t="s">
        <v>551</v>
      </c>
      <c r="B540" s="46"/>
    </row>
    <row r="541" ht="15.6" spans="1:2">
      <c r="A541" s="471" t="s">
        <v>552</v>
      </c>
      <c r="B541" s="46"/>
    </row>
    <row r="542" ht="15.6" spans="1:2">
      <c r="A542" s="472" t="s">
        <v>553</v>
      </c>
      <c r="B542" s="46">
        <v>16</v>
      </c>
    </row>
    <row r="543" ht="15.6" spans="1:2">
      <c r="A543" s="471" t="s">
        <v>554</v>
      </c>
      <c r="B543" s="46"/>
    </row>
    <row r="544" ht="15.6" spans="1:2">
      <c r="A544" s="471" t="s">
        <v>555</v>
      </c>
      <c r="B544" s="46"/>
    </row>
    <row r="545" ht="15.6" spans="1:2">
      <c r="A545" s="471" t="s">
        <v>556</v>
      </c>
      <c r="B545" s="46">
        <v>16</v>
      </c>
    </row>
    <row r="546" ht="15.6" spans="1:2">
      <c r="A546" s="472" t="s">
        <v>557</v>
      </c>
      <c r="B546" s="46">
        <v>0</v>
      </c>
    </row>
    <row r="547" ht="15.6" spans="1:2">
      <c r="A547" s="471" t="s">
        <v>558</v>
      </c>
      <c r="B547" s="46"/>
    </row>
    <row r="548" ht="15.6" spans="1:2">
      <c r="A548" s="471" t="s">
        <v>559</v>
      </c>
      <c r="B548" s="46"/>
    </row>
    <row r="549" ht="15.6" spans="1:2">
      <c r="A549" s="471" t="s">
        <v>560</v>
      </c>
      <c r="B549" s="46"/>
    </row>
    <row r="550" ht="15.6" spans="1:2">
      <c r="A550" s="471" t="s">
        <v>561</v>
      </c>
      <c r="B550" s="46"/>
    </row>
    <row r="551" ht="15.6" spans="1:2">
      <c r="A551" s="471" t="s">
        <v>562</v>
      </c>
      <c r="B551" s="46"/>
    </row>
    <row r="552" ht="15.6" spans="1:2">
      <c r="A552" s="471" t="s">
        <v>563</v>
      </c>
      <c r="B552" s="46"/>
    </row>
    <row r="553" ht="15.6" spans="1:2">
      <c r="A553" s="471" t="s">
        <v>564</v>
      </c>
      <c r="B553" s="46"/>
    </row>
    <row r="554" ht="15.6" spans="1:2">
      <c r="A554" s="471" t="s">
        <v>565</v>
      </c>
      <c r="B554" s="46"/>
    </row>
    <row r="555" ht="15.6" spans="1:2">
      <c r="A555" s="471" t="s">
        <v>566</v>
      </c>
      <c r="B555" s="46"/>
    </row>
    <row r="556" ht="15.6" spans="1:2">
      <c r="A556" s="472" t="s">
        <v>567</v>
      </c>
      <c r="B556" s="46">
        <v>16</v>
      </c>
    </row>
    <row r="557" ht="15.6" spans="1:2">
      <c r="A557" s="471" t="s">
        <v>568</v>
      </c>
      <c r="B557" s="46"/>
    </row>
    <row r="558" ht="15.6" spans="1:2">
      <c r="A558" s="471" t="s">
        <v>569</v>
      </c>
      <c r="B558" s="46"/>
    </row>
    <row r="559" ht="15.6" spans="1:2">
      <c r="A559" s="471" t="s">
        <v>570</v>
      </c>
      <c r="B559" s="46"/>
    </row>
    <row r="560" ht="15.6" spans="1:2">
      <c r="A560" s="471" t="s">
        <v>571</v>
      </c>
      <c r="B560" s="46">
        <v>16</v>
      </c>
    </row>
    <row r="561" ht="15.6" spans="1:2">
      <c r="A561" s="471" t="s">
        <v>572</v>
      </c>
      <c r="B561" s="46"/>
    </row>
    <row r="562" spans="1:2">
      <c r="A562" s="475" t="s">
        <v>573</v>
      </c>
      <c r="B562" s="46"/>
    </row>
    <row r="563" spans="1:2">
      <c r="A563" s="475" t="s">
        <v>574</v>
      </c>
      <c r="B563" s="46"/>
    </row>
    <row r="564" ht="15.6" spans="1:2">
      <c r="A564" s="471" t="s">
        <v>575</v>
      </c>
      <c r="B564" s="46"/>
    </row>
    <row r="565" ht="15.6" spans="1:2">
      <c r="A565" s="472" t="s">
        <v>576</v>
      </c>
      <c r="B565" s="46">
        <v>336</v>
      </c>
    </row>
    <row r="566" ht="15.6" spans="1:2">
      <c r="A566" s="471" t="s">
        <v>577</v>
      </c>
      <c r="B566" s="46"/>
    </row>
    <row r="567" ht="15.6" spans="1:2">
      <c r="A567" s="471" t="s">
        <v>578</v>
      </c>
      <c r="B567" s="46">
        <v>336</v>
      </c>
    </row>
    <row r="568" ht="15.6" spans="1:2">
      <c r="A568" s="471" t="s">
        <v>579</v>
      </c>
      <c r="B568" s="46"/>
    </row>
    <row r="569" ht="15.6" spans="1:2">
      <c r="A569" s="471" t="s">
        <v>580</v>
      </c>
      <c r="B569" s="46"/>
    </row>
    <row r="570" ht="15.6" spans="1:2">
      <c r="A570" s="471" t="s">
        <v>581</v>
      </c>
      <c r="B570" s="46"/>
    </row>
    <row r="571" ht="15.6" spans="1:2">
      <c r="A571" s="471" t="s">
        <v>582</v>
      </c>
      <c r="B571" s="46"/>
    </row>
    <row r="572" ht="15.6" spans="1:2">
      <c r="A572" s="472" t="s">
        <v>583</v>
      </c>
      <c r="B572" s="46">
        <f>SUM(B573:B579)</f>
        <v>350</v>
      </c>
    </row>
    <row r="573" ht="15.6" spans="1:2">
      <c r="A573" s="471" t="s">
        <v>584</v>
      </c>
      <c r="B573" s="46"/>
    </row>
    <row r="574" ht="15.6" spans="1:2">
      <c r="A574" s="471" t="s">
        <v>585</v>
      </c>
      <c r="B574" s="46">
        <v>77</v>
      </c>
    </row>
    <row r="575" ht="15.6" spans="1:2">
      <c r="A575" s="471" t="s">
        <v>586</v>
      </c>
      <c r="B575" s="46"/>
    </row>
    <row r="576" ht="15.6" spans="1:2">
      <c r="A576" s="471" t="s">
        <v>587</v>
      </c>
      <c r="B576" s="46"/>
    </row>
    <row r="577" ht="15.6" spans="1:2">
      <c r="A577" s="471" t="s">
        <v>588</v>
      </c>
      <c r="B577" s="46">
        <v>273</v>
      </c>
    </row>
    <row r="578" ht="15.6" spans="1:2">
      <c r="A578" s="471" t="s">
        <v>589</v>
      </c>
      <c r="B578" s="46"/>
    </row>
    <row r="579" ht="15.6" spans="1:2">
      <c r="A579" s="471" t="s">
        <v>590</v>
      </c>
      <c r="B579" s="46"/>
    </row>
    <row r="580" ht="15.6" spans="1:2">
      <c r="A580" s="472" t="s">
        <v>591</v>
      </c>
      <c r="B580" s="46">
        <f>SUM(B581:B588)</f>
        <v>167</v>
      </c>
    </row>
    <row r="581" ht="15.6" spans="1:2">
      <c r="A581" s="471" t="s">
        <v>197</v>
      </c>
      <c r="B581" s="46">
        <v>35</v>
      </c>
    </row>
    <row r="582" ht="15.6" spans="1:2">
      <c r="A582" s="471" t="s">
        <v>198</v>
      </c>
      <c r="B582" s="46"/>
    </row>
    <row r="583" ht="15.6" spans="1:2">
      <c r="A583" s="471" t="s">
        <v>199</v>
      </c>
      <c r="B583" s="46"/>
    </row>
    <row r="584" ht="15.6" spans="1:2">
      <c r="A584" s="471" t="s">
        <v>592</v>
      </c>
      <c r="B584" s="46"/>
    </row>
    <row r="585" ht="15.6" spans="1:2">
      <c r="A585" s="471" t="s">
        <v>593</v>
      </c>
      <c r="B585" s="46">
        <v>11</v>
      </c>
    </row>
    <row r="586" ht="15.6" spans="1:2">
      <c r="A586" s="471" t="s">
        <v>594</v>
      </c>
      <c r="B586" s="46"/>
    </row>
    <row r="587" ht="15.6" spans="1:2">
      <c r="A587" s="471" t="s">
        <v>595</v>
      </c>
      <c r="B587" s="46">
        <v>61</v>
      </c>
    </row>
    <row r="588" ht="15.6" spans="1:2">
      <c r="A588" s="471" t="s">
        <v>596</v>
      </c>
      <c r="B588" s="46">
        <v>60</v>
      </c>
    </row>
    <row r="589" ht="15.6" spans="1:2">
      <c r="A589" s="472" t="s">
        <v>597</v>
      </c>
      <c r="B589" s="46">
        <f>SUM(B590:B593)</f>
        <v>73</v>
      </c>
    </row>
    <row r="590" ht="15.6" spans="1:2">
      <c r="A590" s="471" t="s">
        <v>197</v>
      </c>
      <c r="B590" s="46">
        <v>67</v>
      </c>
    </row>
    <row r="591" ht="15.6" spans="1:2">
      <c r="A591" s="471" t="s">
        <v>198</v>
      </c>
      <c r="B591" s="46">
        <v>6</v>
      </c>
    </row>
    <row r="592" ht="15.6" spans="1:2">
      <c r="A592" s="471" t="s">
        <v>199</v>
      </c>
      <c r="B592" s="46"/>
    </row>
    <row r="593" ht="15.6" spans="1:2">
      <c r="A593" s="471" t="s">
        <v>598</v>
      </c>
      <c r="B593" s="46"/>
    </row>
    <row r="594" ht="15.6" spans="1:2">
      <c r="A594" s="472" t="s">
        <v>599</v>
      </c>
      <c r="B594" s="46">
        <v>155</v>
      </c>
    </row>
    <row r="595" ht="15.6" spans="1:2">
      <c r="A595" s="471" t="s">
        <v>600</v>
      </c>
      <c r="B595" s="46"/>
    </row>
    <row r="596" ht="15.6" spans="1:2">
      <c r="A596" s="471" t="s">
        <v>601</v>
      </c>
      <c r="B596" s="46">
        <v>155</v>
      </c>
    </row>
    <row r="597" ht="15.6" spans="1:2">
      <c r="A597" s="472" t="s">
        <v>602</v>
      </c>
      <c r="B597" s="46">
        <v>5</v>
      </c>
    </row>
    <row r="598" ht="15.6" spans="1:2">
      <c r="A598" s="471" t="s">
        <v>603</v>
      </c>
      <c r="B598" s="46">
        <v>5</v>
      </c>
    </row>
    <row r="599" ht="15.6" spans="1:2">
      <c r="A599" s="471" t="s">
        <v>604</v>
      </c>
      <c r="B599" s="46"/>
    </row>
    <row r="600" ht="15.6" spans="1:2">
      <c r="A600" s="472" t="s">
        <v>605</v>
      </c>
      <c r="B600" s="46">
        <v>181</v>
      </c>
    </row>
    <row r="601" ht="15.6" spans="1:2">
      <c r="A601" s="471" t="s">
        <v>606</v>
      </c>
      <c r="B601" s="46">
        <v>5</v>
      </c>
    </row>
    <row r="602" ht="15.6" spans="1:2">
      <c r="A602" s="471" t="s">
        <v>607</v>
      </c>
      <c r="B602" s="46">
        <v>176</v>
      </c>
    </row>
    <row r="603" ht="15.6" spans="1:2">
      <c r="A603" s="472" t="s">
        <v>608</v>
      </c>
      <c r="B603" s="46">
        <v>0</v>
      </c>
    </row>
    <row r="604" ht="15.6" spans="1:2">
      <c r="A604" s="471" t="s">
        <v>609</v>
      </c>
      <c r="B604" s="46"/>
    </row>
    <row r="605" ht="15.6" spans="1:2">
      <c r="A605" s="471" t="s">
        <v>610</v>
      </c>
      <c r="B605" s="46"/>
    </row>
    <row r="606" ht="15.6" spans="1:2">
      <c r="A606" s="472" t="s">
        <v>611</v>
      </c>
      <c r="B606" s="46">
        <v>0</v>
      </c>
    </row>
    <row r="607" ht="15.6" spans="1:2">
      <c r="A607" s="471" t="s">
        <v>612</v>
      </c>
      <c r="B607" s="46"/>
    </row>
    <row r="608" ht="15.6" spans="1:2">
      <c r="A608" s="471" t="s">
        <v>613</v>
      </c>
      <c r="B608" s="46"/>
    </row>
    <row r="609" ht="15.6" spans="1:2">
      <c r="A609" s="472" t="s">
        <v>614</v>
      </c>
      <c r="B609" s="46">
        <v>37</v>
      </c>
    </row>
    <row r="610" ht="15.6" spans="1:2">
      <c r="A610" s="471" t="s">
        <v>615</v>
      </c>
      <c r="B610" s="46"/>
    </row>
    <row r="611" ht="15.6" spans="1:2">
      <c r="A611" s="471" t="s">
        <v>616</v>
      </c>
      <c r="B611" s="46">
        <v>37</v>
      </c>
    </row>
    <row r="612" ht="15.6" spans="1:2">
      <c r="A612" s="471" t="s">
        <v>617</v>
      </c>
      <c r="B612" s="46"/>
    </row>
    <row r="613" ht="15.6" spans="1:2">
      <c r="A613" s="472" t="s">
        <v>618</v>
      </c>
      <c r="B613" s="46">
        <v>0</v>
      </c>
    </row>
    <row r="614" ht="15.6" spans="1:2">
      <c r="A614" s="471" t="s">
        <v>619</v>
      </c>
      <c r="B614" s="46"/>
    </row>
    <row r="615" ht="15.6" spans="1:2">
      <c r="A615" s="471" t="s">
        <v>620</v>
      </c>
      <c r="B615" s="46"/>
    </row>
    <row r="616" ht="15.6" spans="1:2">
      <c r="A616" s="471" t="s">
        <v>621</v>
      </c>
      <c r="B616" s="46"/>
    </row>
    <row r="617" ht="15.6" spans="1:2">
      <c r="A617" s="472" t="s">
        <v>622</v>
      </c>
      <c r="B617" s="46">
        <f>SUM(B618:B624)</f>
        <v>131</v>
      </c>
    </row>
    <row r="618" ht="15.6" spans="1:2">
      <c r="A618" s="471" t="s">
        <v>197</v>
      </c>
      <c r="B618" s="46">
        <v>74</v>
      </c>
    </row>
    <row r="619" ht="15.6" spans="1:2">
      <c r="A619" s="471" t="s">
        <v>198</v>
      </c>
      <c r="B619" s="46"/>
    </row>
    <row r="620" ht="15.6" spans="1:2">
      <c r="A620" s="471" t="s">
        <v>199</v>
      </c>
      <c r="B620" s="46"/>
    </row>
    <row r="621" ht="15.6" spans="1:2">
      <c r="A621" s="471" t="s">
        <v>623</v>
      </c>
      <c r="B621" s="46">
        <v>5</v>
      </c>
    </row>
    <row r="622" ht="15.6" spans="1:2">
      <c r="A622" s="471" t="s">
        <v>624</v>
      </c>
      <c r="B622" s="46"/>
    </row>
    <row r="623" ht="15.6" spans="1:2">
      <c r="A623" s="471" t="s">
        <v>206</v>
      </c>
      <c r="B623" s="46">
        <v>52</v>
      </c>
    </row>
    <row r="624" ht="15.6" spans="1:2">
      <c r="A624" s="471" t="s">
        <v>625</v>
      </c>
      <c r="B624" s="46"/>
    </row>
    <row r="625" ht="15.6" spans="1:2">
      <c r="A625" s="472" t="s">
        <v>626</v>
      </c>
      <c r="B625" s="46">
        <v>0</v>
      </c>
    </row>
    <row r="626" ht="15.6" spans="1:2">
      <c r="A626" s="471" t="s">
        <v>627</v>
      </c>
      <c r="B626" s="46"/>
    </row>
    <row r="627" ht="15.6" spans="1:2">
      <c r="A627" s="471" t="s">
        <v>628</v>
      </c>
      <c r="B627" s="46"/>
    </row>
    <row r="628" ht="15.6" spans="1:2">
      <c r="A628" s="472" t="s">
        <v>629</v>
      </c>
      <c r="B628" s="46">
        <v>0</v>
      </c>
    </row>
    <row r="629" ht="15.6" spans="1:2">
      <c r="A629" s="473" t="s">
        <v>128</v>
      </c>
      <c r="B629" s="474">
        <f>B630+B635+B650+B654+B666+B669+B673+B678+B682+B686+B689+B698+B699</f>
        <v>7208</v>
      </c>
    </row>
    <row r="630" ht="15.6" spans="1:2">
      <c r="A630" s="472" t="s">
        <v>630</v>
      </c>
      <c r="B630" s="46">
        <v>253</v>
      </c>
    </row>
    <row r="631" ht="15.6" spans="1:2">
      <c r="A631" s="471" t="s">
        <v>197</v>
      </c>
      <c r="B631" s="46">
        <v>253</v>
      </c>
    </row>
    <row r="632" ht="15.6" spans="1:2">
      <c r="A632" s="471" t="s">
        <v>198</v>
      </c>
      <c r="B632" s="46"/>
    </row>
    <row r="633" ht="15.6" spans="1:2">
      <c r="A633" s="471" t="s">
        <v>199</v>
      </c>
      <c r="B633" s="46"/>
    </row>
    <row r="634" ht="15.6" spans="1:2">
      <c r="A634" s="471" t="s">
        <v>631</v>
      </c>
      <c r="B634" s="46"/>
    </row>
    <row r="635" ht="15.6" spans="1:2">
      <c r="A635" s="472" t="s">
        <v>632</v>
      </c>
      <c r="B635" s="46">
        <v>1742</v>
      </c>
    </row>
    <row r="636" ht="15.6" spans="1:2">
      <c r="A636" s="471" t="s">
        <v>633</v>
      </c>
      <c r="B636" s="46">
        <v>1282</v>
      </c>
    </row>
    <row r="637" ht="15.6" spans="1:2">
      <c r="A637" s="471" t="s">
        <v>634</v>
      </c>
      <c r="B637" s="46">
        <v>460</v>
      </c>
    </row>
    <row r="638" ht="15.6" spans="1:2">
      <c r="A638" s="471" t="s">
        <v>635</v>
      </c>
      <c r="B638" s="46"/>
    </row>
    <row r="639" ht="15.6" spans="1:2">
      <c r="A639" s="471" t="s">
        <v>636</v>
      </c>
      <c r="B639" s="46"/>
    </row>
    <row r="640" ht="15.6" spans="1:2">
      <c r="A640" s="471" t="s">
        <v>637</v>
      </c>
      <c r="B640" s="46"/>
    </row>
    <row r="641" ht="15.6" spans="1:2">
      <c r="A641" s="471" t="s">
        <v>638</v>
      </c>
      <c r="B641" s="46"/>
    </row>
    <row r="642" ht="15.6" spans="1:2">
      <c r="A642" s="471" t="s">
        <v>639</v>
      </c>
      <c r="B642" s="46"/>
    </row>
    <row r="643" ht="15.6" spans="1:2">
      <c r="A643" s="471" t="s">
        <v>640</v>
      </c>
      <c r="B643" s="46"/>
    </row>
    <row r="644" ht="15.6" spans="1:2">
      <c r="A644" s="471" t="s">
        <v>641</v>
      </c>
      <c r="B644" s="46"/>
    </row>
    <row r="645" ht="15.6" spans="1:2">
      <c r="A645" s="471" t="s">
        <v>642</v>
      </c>
      <c r="B645" s="46"/>
    </row>
    <row r="646" ht="15.6" spans="1:2">
      <c r="A646" s="471" t="s">
        <v>643</v>
      </c>
      <c r="B646" s="46"/>
    </row>
    <row r="647" ht="15.6" spans="1:2">
      <c r="A647" s="471" t="s">
        <v>644</v>
      </c>
      <c r="B647" s="46"/>
    </row>
    <row r="648" spans="1:2">
      <c r="A648" s="475" t="s">
        <v>645</v>
      </c>
      <c r="B648" s="46"/>
    </row>
    <row r="649" ht="15.6" spans="1:2">
      <c r="A649" s="471" t="s">
        <v>646</v>
      </c>
      <c r="B649" s="46"/>
    </row>
    <row r="650" ht="15.6" spans="1:2">
      <c r="A650" s="472" t="s">
        <v>647</v>
      </c>
      <c r="B650" s="46">
        <v>1233</v>
      </c>
    </row>
    <row r="651" ht="15.6" spans="1:2">
      <c r="A651" s="471" t="s">
        <v>648</v>
      </c>
      <c r="B651" s="46"/>
    </row>
    <row r="652" ht="15.6" spans="1:2">
      <c r="A652" s="471" t="s">
        <v>649</v>
      </c>
      <c r="B652" s="46">
        <v>1213</v>
      </c>
    </row>
    <row r="653" ht="15.6" spans="1:2">
      <c r="A653" s="471" t="s">
        <v>650</v>
      </c>
      <c r="B653" s="46">
        <v>20</v>
      </c>
    </row>
    <row r="654" ht="15.6" spans="1:2">
      <c r="A654" s="472" t="s">
        <v>651</v>
      </c>
      <c r="B654" s="46">
        <f>SUM(B655:B665)</f>
        <v>790</v>
      </c>
    </row>
    <row r="655" ht="15.6" spans="1:2">
      <c r="A655" s="471" t="s">
        <v>652</v>
      </c>
      <c r="B655" s="46">
        <v>465</v>
      </c>
    </row>
    <row r="656" ht="15.6" spans="1:2">
      <c r="A656" s="471" t="s">
        <v>653</v>
      </c>
      <c r="B656" s="46"/>
    </row>
    <row r="657" ht="15.6" spans="1:2">
      <c r="A657" s="471" t="s">
        <v>654</v>
      </c>
      <c r="B657" s="46">
        <v>296</v>
      </c>
    </row>
    <row r="658" ht="15.6" spans="1:2">
      <c r="A658" s="471" t="s">
        <v>655</v>
      </c>
      <c r="B658" s="46"/>
    </row>
    <row r="659" ht="15.6" spans="1:2">
      <c r="A659" s="471" t="s">
        <v>656</v>
      </c>
      <c r="B659" s="46"/>
    </row>
    <row r="660" ht="15.6" spans="1:2">
      <c r="A660" s="471" t="s">
        <v>657</v>
      </c>
      <c r="B660" s="46"/>
    </row>
    <row r="661" ht="15.6" spans="1:2">
      <c r="A661" s="471" t="s">
        <v>658</v>
      </c>
      <c r="B661" s="46"/>
    </row>
    <row r="662" ht="15.6" spans="1:2">
      <c r="A662" s="471" t="s">
        <v>659</v>
      </c>
      <c r="B662" s="46">
        <v>29</v>
      </c>
    </row>
    <row r="663" ht="15.6" spans="1:2">
      <c r="A663" s="471" t="s">
        <v>660</v>
      </c>
      <c r="B663" s="46"/>
    </row>
    <row r="664" ht="15.6" spans="1:2">
      <c r="A664" s="471" t="s">
        <v>661</v>
      </c>
      <c r="B664" s="46"/>
    </row>
    <row r="665" ht="15.6" spans="1:2">
      <c r="A665" s="471" t="s">
        <v>662</v>
      </c>
      <c r="B665" s="46"/>
    </row>
    <row r="666" ht="15.6" spans="1:2">
      <c r="A666" s="472" t="s">
        <v>663</v>
      </c>
      <c r="B666" s="46">
        <v>0</v>
      </c>
    </row>
    <row r="667" ht="15.6" spans="1:2">
      <c r="A667" s="471" t="s">
        <v>664</v>
      </c>
      <c r="B667" s="46"/>
    </row>
    <row r="668" ht="15.6" spans="1:2">
      <c r="A668" s="471" t="s">
        <v>665</v>
      </c>
      <c r="B668" s="46"/>
    </row>
    <row r="669" ht="15.6" spans="1:2">
      <c r="A669" s="472" t="s">
        <v>666</v>
      </c>
      <c r="B669" s="46">
        <v>169</v>
      </c>
    </row>
    <row r="670" ht="15.6" spans="1:2">
      <c r="A670" s="471" t="s">
        <v>667</v>
      </c>
      <c r="B670" s="46">
        <v>93</v>
      </c>
    </row>
    <row r="671" ht="15.6" spans="1:2">
      <c r="A671" s="471" t="s">
        <v>668</v>
      </c>
      <c r="B671" s="46">
        <v>1</v>
      </c>
    </row>
    <row r="672" ht="15.6" spans="1:2">
      <c r="A672" s="471" t="s">
        <v>669</v>
      </c>
      <c r="B672" s="46">
        <v>75</v>
      </c>
    </row>
    <row r="673" ht="15.6" spans="1:2">
      <c r="A673" s="472" t="s">
        <v>670</v>
      </c>
      <c r="B673" s="46">
        <f>SUM(B674:B677)</f>
        <v>2879</v>
      </c>
    </row>
    <row r="674" ht="15.6" spans="1:2">
      <c r="A674" s="471" t="s">
        <v>671</v>
      </c>
      <c r="B674" s="46">
        <v>925</v>
      </c>
    </row>
    <row r="675" ht="15.6" spans="1:2">
      <c r="A675" s="471" t="s">
        <v>672</v>
      </c>
      <c r="B675" s="46">
        <v>1262</v>
      </c>
    </row>
    <row r="676" ht="15.6" spans="1:2">
      <c r="A676" s="471" t="s">
        <v>673</v>
      </c>
      <c r="B676" s="46">
        <v>18</v>
      </c>
    </row>
    <row r="677" ht="15.6" spans="1:2">
      <c r="A677" s="471" t="s">
        <v>674</v>
      </c>
      <c r="B677" s="46">
        <v>674</v>
      </c>
    </row>
    <row r="678" ht="15.6" spans="1:2">
      <c r="A678" s="472" t="s">
        <v>675</v>
      </c>
      <c r="B678" s="46">
        <v>20</v>
      </c>
    </row>
    <row r="679" ht="15.6" spans="1:2">
      <c r="A679" s="471" t="s">
        <v>676</v>
      </c>
      <c r="B679" s="46"/>
    </row>
    <row r="680" ht="15.6" spans="1:2">
      <c r="A680" s="471" t="s">
        <v>677</v>
      </c>
      <c r="B680" s="46"/>
    </row>
    <row r="681" ht="15.6" spans="1:2">
      <c r="A681" s="471" t="s">
        <v>678</v>
      </c>
      <c r="B681" s="46">
        <v>20</v>
      </c>
    </row>
    <row r="682" ht="15.6" spans="1:2">
      <c r="A682" s="472" t="s">
        <v>679</v>
      </c>
      <c r="B682" s="46">
        <v>2</v>
      </c>
    </row>
    <row r="683" ht="15.6" spans="1:2">
      <c r="A683" s="471" t="s">
        <v>680</v>
      </c>
      <c r="B683" s="46">
        <v>2</v>
      </c>
    </row>
    <row r="684" ht="15.6" spans="1:2">
      <c r="A684" s="471" t="s">
        <v>681</v>
      </c>
      <c r="B684" s="46"/>
    </row>
    <row r="685" ht="15.6" spans="1:2">
      <c r="A685" s="471" t="s">
        <v>682</v>
      </c>
      <c r="B685" s="46"/>
    </row>
    <row r="686" ht="15.6" spans="1:2">
      <c r="A686" s="472" t="s">
        <v>683</v>
      </c>
      <c r="B686" s="46">
        <v>0</v>
      </c>
    </row>
    <row r="687" ht="15.6" spans="1:2">
      <c r="A687" s="471" t="s">
        <v>684</v>
      </c>
      <c r="B687" s="46"/>
    </row>
    <row r="688" ht="15.6" spans="1:2">
      <c r="A688" s="471" t="s">
        <v>685</v>
      </c>
      <c r="B688" s="46"/>
    </row>
    <row r="689" ht="15.6" spans="1:2">
      <c r="A689" s="472" t="s">
        <v>686</v>
      </c>
      <c r="B689" s="46">
        <v>120</v>
      </c>
    </row>
    <row r="690" ht="15.6" spans="1:2">
      <c r="A690" s="471" t="s">
        <v>197</v>
      </c>
      <c r="B690" s="46"/>
    </row>
    <row r="691" ht="15.6" spans="1:2">
      <c r="A691" s="471" t="s">
        <v>198</v>
      </c>
      <c r="B691" s="46"/>
    </row>
    <row r="692" ht="15.6" spans="1:2">
      <c r="A692" s="471" t="s">
        <v>199</v>
      </c>
      <c r="B692" s="46"/>
    </row>
    <row r="693" ht="15.6" spans="1:2">
      <c r="A693" s="471" t="s">
        <v>238</v>
      </c>
      <c r="B693" s="46"/>
    </row>
    <row r="694" ht="15.6" spans="1:2">
      <c r="A694" s="471" t="s">
        <v>687</v>
      </c>
      <c r="B694" s="46"/>
    </row>
    <row r="695" ht="15.6" spans="1:2">
      <c r="A695" s="471" t="s">
        <v>688</v>
      </c>
      <c r="B695" s="46">
        <v>108</v>
      </c>
    </row>
    <row r="696" ht="15.6" spans="1:2">
      <c r="A696" s="471" t="s">
        <v>206</v>
      </c>
      <c r="B696" s="46"/>
    </row>
    <row r="697" ht="15.6" spans="1:2">
      <c r="A697" s="471" t="s">
        <v>689</v>
      </c>
      <c r="B697" s="46">
        <v>12</v>
      </c>
    </row>
    <row r="698" ht="15.6" spans="1:2">
      <c r="A698" s="472" t="s">
        <v>690</v>
      </c>
      <c r="B698" s="46">
        <v>0</v>
      </c>
    </row>
    <row r="699" ht="15.6" spans="1:2">
      <c r="A699" s="472" t="s">
        <v>691</v>
      </c>
      <c r="B699" s="46">
        <v>0</v>
      </c>
    </row>
    <row r="700" ht="15.6" spans="1:2">
      <c r="A700" s="473" t="s">
        <v>129</v>
      </c>
      <c r="B700" s="46">
        <v>0</v>
      </c>
    </row>
    <row r="701" ht="15.6" spans="1:2">
      <c r="A701" s="472" t="s">
        <v>692</v>
      </c>
      <c r="B701" s="46">
        <v>0</v>
      </c>
    </row>
    <row r="702" ht="15.6" spans="1:2">
      <c r="A702" s="471" t="s">
        <v>197</v>
      </c>
      <c r="B702" s="46"/>
    </row>
    <row r="703" ht="15.6" spans="1:2">
      <c r="A703" s="471" t="s">
        <v>198</v>
      </c>
      <c r="B703" s="46"/>
    </row>
    <row r="704" ht="15.6" spans="1:2">
      <c r="A704" s="471" t="s">
        <v>199</v>
      </c>
      <c r="B704" s="46"/>
    </row>
    <row r="705" ht="15.6" spans="1:2">
      <c r="A705" s="471" t="s">
        <v>693</v>
      </c>
      <c r="B705" s="46"/>
    </row>
    <row r="706" ht="15.6" spans="1:2">
      <c r="A706" s="471" t="s">
        <v>694</v>
      </c>
      <c r="B706" s="46"/>
    </row>
    <row r="707" ht="15.6" spans="1:2">
      <c r="A707" s="471" t="s">
        <v>695</v>
      </c>
      <c r="B707" s="46"/>
    </row>
    <row r="708" ht="15.6" spans="1:2">
      <c r="A708" s="471" t="s">
        <v>696</v>
      </c>
      <c r="B708" s="46"/>
    </row>
    <row r="709" ht="15.6" spans="1:2">
      <c r="A709" s="471" t="s">
        <v>697</v>
      </c>
      <c r="B709" s="46"/>
    </row>
    <row r="710" ht="15.6" spans="1:2">
      <c r="A710" s="471" t="s">
        <v>698</v>
      </c>
      <c r="B710" s="46"/>
    </row>
    <row r="711" ht="15.6" spans="1:2">
      <c r="A711" s="472" t="s">
        <v>699</v>
      </c>
      <c r="B711" s="46">
        <v>0</v>
      </c>
    </row>
    <row r="712" ht="15.6" spans="1:2">
      <c r="A712" s="471" t="s">
        <v>700</v>
      </c>
      <c r="B712" s="46"/>
    </row>
    <row r="713" ht="15.6" spans="1:2">
      <c r="A713" s="471" t="s">
        <v>701</v>
      </c>
      <c r="B713" s="46"/>
    </row>
    <row r="714" ht="15.6" spans="1:2">
      <c r="A714" s="471" t="s">
        <v>702</v>
      </c>
      <c r="B714" s="46"/>
    </row>
    <row r="715" ht="15.6" spans="1:2">
      <c r="A715" s="472" t="s">
        <v>703</v>
      </c>
      <c r="B715" s="46">
        <v>0</v>
      </c>
    </row>
    <row r="716" ht="15.6" spans="1:2">
      <c r="A716" s="471" t="s">
        <v>704</v>
      </c>
      <c r="B716" s="46"/>
    </row>
    <row r="717" ht="15.6" spans="1:2">
      <c r="A717" s="471" t="s">
        <v>705</v>
      </c>
      <c r="B717" s="46"/>
    </row>
    <row r="718" ht="15.6" spans="1:2">
      <c r="A718" s="471" t="s">
        <v>706</v>
      </c>
      <c r="B718" s="46"/>
    </row>
    <row r="719" ht="15.6" spans="1:2">
      <c r="A719" s="471" t="s">
        <v>707</v>
      </c>
      <c r="B719" s="46"/>
    </row>
    <row r="720" ht="15.6" spans="1:2">
      <c r="A720" s="471" t="s">
        <v>708</v>
      </c>
      <c r="B720" s="46"/>
    </row>
    <row r="721" ht="15.6" spans="1:2">
      <c r="A721" s="471" t="s">
        <v>709</v>
      </c>
      <c r="B721" s="46"/>
    </row>
    <row r="722" ht="15.6" spans="1:2">
      <c r="A722" s="471" t="s">
        <v>710</v>
      </c>
      <c r="B722" s="46"/>
    </row>
    <row r="723" ht="15.6" spans="1:2">
      <c r="A723" s="471" t="s">
        <v>711</v>
      </c>
      <c r="B723" s="46"/>
    </row>
    <row r="724" ht="15.6" spans="1:2">
      <c r="A724" s="472" t="s">
        <v>712</v>
      </c>
      <c r="B724" s="46">
        <v>0</v>
      </c>
    </row>
    <row r="725" ht="15.6" spans="1:2">
      <c r="A725" s="471" t="s">
        <v>713</v>
      </c>
      <c r="B725" s="46"/>
    </row>
    <row r="726" ht="15.6" spans="1:2">
      <c r="A726" s="471" t="s">
        <v>714</v>
      </c>
      <c r="B726" s="46"/>
    </row>
    <row r="727" ht="15.6" spans="1:2">
      <c r="A727" s="471" t="s">
        <v>715</v>
      </c>
      <c r="B727" s="46"/>
    </row>
    <row r="728" ht="15.6" spans="1:2">
      <c r="A728" s="471" t="s">
        <v>716</v>
      </c>
      <c r="B728" s="46"/>
    </row>
    <row r="729" spans="1:2">
      <c r="A729" s="475" t="s">
        <v>717</v>
      </c>
      <c r="B729" s="46"/>
    </row>
    <row r="730" spans="1:2">
      <c r="A730" s="475" t="s">
        <v>716</v>
      </c>
      <c r="B730" s="46"/>
    </row>
    <row r="731" ht="15.6" spans="1:2">
      <c r="A731" s="472" t="s">
        <v>718</v>
      </c>
      <c r="B731" s="46">
        <v>0</v>
      </c>
    </row>
    <row r="732" ht="15.6" spans="1:2">
      <c r="A732" s="471" t="s">
        <v>719</v>
      </c>
      <c r="B732" s="46"/>
    </row>
    <row r="733" ht="15.6" spans="1:2">
      <c r="A733" s="471" t="s">
        <v>720</v>
      </c>
      <c r="B733" s="46"/>
    </row>
    <row r="734" ht="15.6" spans="1:2">
      <c r="A734" s="471" t="s">
        <v>721</v>
      </c>
      <c r="B734" s="46"/>
    </row>
    <row r="735" ht="15.6" spans="1:2">
      <c r="A735" s="471" t="s">
        <v>722</v>
      </c>
      <c r="B735" s="46"/>
    </row>
    <row r="736" ht="15.6" spans="1:2">
      <c r="A736" s="471" t="s">
        <v>723</v>
      </c>
      <c r="B736" s="46"/>
    </row>
    <row r="737" ht="15.6" spans="1:2">
      <c r="A737" s="471" t="s">
        <v>724</v>
      </c>
      <c r="B737" s="46"/>
    </row>
    <row r="738" ht="15.6" spans="1:2">
      <c r="A738" s="472" t="s">
        <v>725</v>
      </c>
      <c r="B738" s="46">
        <v>0</v>
      </c>
    </row>
    <row r="739" ht="15.6" spans="1:2">
      <c r="A739" s="471" t="s">
        <v>726</v>
      </c>
      <c r="B739" s="46"/>
    </row>
    <row r="740" ht="15.6" spans="1:2">
      <c r="A740" s="471" t="s">
        <v>727</v>
      </c>
      <c r="B740" s="46"/>
    </row>
    <row r="741" ht="15.6" spans="1:2">
      <c r="A741" s="471" t="s">
        <v>728</v>
      </c>
      <c r="B741" s="46"/>
    </row>
    <row r="742" ht="15.6" spans="1:2">
      <c r="A742" s="471" t="s">
        <v>729</v>
      </c>
      <c r="B742" s="46"/>
    </row>
    <row r="743" ht="15.6" spans="1:2">
      <c r="A743" s="471" t="s">
        <v>730</v>
      </c>
      <c r="B743" s="46"/>
    </row>
    <row r="744" ht="15.6" spans="1:2">
      <c r="A744" s="472" t="s">
        <v>731</v>
      </c>
      <c r="B744" s="46">
        <v>0</v>
      </c>
    </row>
    <row r="745" ht="15.6" spans="1:2">
      <c r="A745" s="471" t="s">
        <v>732</v>
      </c>
      <c r="B745" s="46"/>
    </row>
    <row r="746" ht="15.6" spans="1:2">
      <c r="A746" s="471" t="s">
        <v>733</v>
      </c>
      <c r="B746" s="46"/>
    </row>
    <row r="747" ht="15.6" spans="1:2">
      <c r="A747" s="472" t="s">
        <v>734</v>
      </c>
      <c r="B747" s="46">
        <v>0</v>
      </c>
    </row>
    <row r="748" ht="15.6" spans="1:2">
      <c r="A748" s="471" t="s">
        <v>735</v>
      </c>
      <c r="B748" s="46"/>
    </row>
    <row r="749" ht="15.6" spans="1:2">
      <c r="A749" s="471" t="s">
        <v>736</v>
      </c>
      <c r="B749" s="46"/>
    </row>
    <row r="750" ht="15.6" spans="1:2">
      <c r="A750" s="472" t="s">
        <v>737</v>
      </c>
      <c r="B750" s="46">
        <v>0</v>
      </c>
    </row>
    <row r="751" ht="15.6" spans="1:2">
      <c r="A751" s="472" t="s">
        <v>738</v>
      </c>
      <c r="B751" s="46">
        <v>0</v>
      </c>
    </row>
    <row r="752" ht="15.6" spans="1:2">
      <c r="A752" s="472" t="s">
        <v>739</v>
      </c>
      <c r="B752" s="46">
        <v>0</v>
      </c>
    </row>
    <row r="753" ht="15.6" spans="1:2">
      <c r="A753" s="471" t="s">
        <v>740</v>
      </c>
      <c r="B753" s="46"/>
    </row>
    <row r="754" ht="15.6" spans="1:2">
      <c r="A754" s="471" t="s">
        <v>741</v>
      </c>
      <c r="B754" s="46"/>
    </row>
    <row r="755" ht="15.6" spans="1:2">
      <c r="A755" s="471" t="s">
        <v>742</v>
      </c>
      <c r="B755" s="46"/>
    </row>
    <row r="756" ht="15.6" spans="1:2">
      <c r="A756" s="471" t="s">
        <v>743</v>
      </c>
      <c r="B756" s="46"/>
    </row>
    <row r="757" ht="15.6" spans="1:2">
      <c r="A757" s="471" t="s">
        <v>744</v>
      </c>
      <c r="B757" s="46"/>
    </row>
    <row r="758" ht="15.6" spans="1:2">
      <c r="A758" s="472" t="s">
        <v>745</v>
      </c>
      <c r="B758" s="46">
        <v>0</v>
      </c>
    </row>
    <row r="759" ht="15.6" spans="1:2">
      <c r="A759" s="472" t="s">
        <v>746</v>
      </c>
      <c r="B759" s="46">
        <v>0</v>
      </c>
    </row>
    <row r="760" ht="15.6" spans="1:2">
      <c r="A760" s="472" t="s">
        <v>747</v>
      </c>
      <c r="B760" s="46">
        <v>0</v>
      </c>
    </row>
    <row r="761" spans="1:2">
      <c r="A761" s="475" t="s">
        <v>197</v>
      </c>
      <c r="B761" s="46"/>
    </row>
    <row r="762" spans="1:2">
      <c r="A762" s="475" t="s">
        <v>198</v>
      </c>
      <c r="B762" s="46"/>
    </row>
    <row r="763" spans="1:2">
      <c r="A763" s="475" t="s">
        <v>199</v>
      </c>
      <c r="B763" s="46"/>
    </row>
    <row r="764" spans="1:2">
      <c r="A764" s="475" t="s">
        <v>748</v>
      </c>
      <c r="B764" s="46"/>
    </row>
    <row r="765" spans="1:2">
      <c r="A765" s="475" t="s">
        <v>749</v>
      </c>
      <c r="B765" s="46"/>
    </row>
    <row r="766" spans="1:2">
      <c r="A766" s="475" t="s">
        <v>750</v>
      </c>
      <c r="B766" s="46"/>
    </row>
    <row r="767" spans="1:2">
      <c r="A767" s="475" t="s">
        <v>238</v>
      </c>
      <c r="B767" s="46"/>
    </row>
    <row r="768" spans="1:2">
      <c r="A768" s="475" t="s">
        <v>751</v>
      </c>
      <c r="B768" s="46"/>
    </row>
    <row r="769" spans="1:2">
      <c r="A769" s="475" t="s">
        <v>206</v>
      </c>
      <c r="B769" s="46"/>
    </row>
    <row r="770" spans="1:2">
      <c r="A770" s="475" t="s">
        <v>752</v>
      </c>
      <c r="B770" s="46"/>
    </row>
    <row r="771" ht="15.6" spans="1:2">
      <c r="A771" s="472" t="s">
        <v>753</v>
      </c>
      <c r="B771" s="46">
        <v>0</v>
      </c>
    </row>
    <row r="772" ht="15.6" spans="1:2">
      <c r="A772" s="473" t="s">
        <v>130</v>
      </c>
      <c r="B772" s="474">
        <f>B773+B784+B785+B788+B789+B790</f>
        <v>1968</v>
      </c>
    </row>
    <row r="773" ht="15.6" spans="1:2">
      <c r="A773" s="472" t="s">
        <v>754</v>
      </c>
      <c r="B773" s="46">
        <f>SUM(B774:B783)</f>
        <v>444</v>
      </c>
    </row>
    <row r="774" ht="15.6" spans="1:2">
      <c r="A774" s="471" t="s">
        <v>197</v>
      </c>
      <c r="B774" s="46">
        <v>203</v>
      </c>
    </row>
    <row r="775" ht="15.6" spans="1:2">
      <c r="A775" s="471" t="s">
        <v>198</v>
      </c>
      <c r="B775" s="46"/>
    </row>
    <row r="776" ht="15.6" spans="1:2">
      <c r="A776" s="471" t="s">
        <v>199</v>
      </c>
      <c r="B776" s="46"/>
    </row>
    <row r="777" ht="15.6" spans="1:2">
      <c r="A777" s="471" t="s">
        <v>755</v>
      </c>
      <c r="B777" s="46">
        <v>241</v>
      </c>
    </row>
    <row r="778" ht="15.6" spans="1:2">
      <c r="A778" s="471" t="s">
        <v>756</v>
      </c>
      <c r="B778" s="46"/>
    </row>
    <row r="779" ht="15.6" spans="1:2">
      <c r="A779" s="471" t="s">
        <v>757</v>
      </c>
      <c r="B779" s="46"/>
    </row>
    <row r="780" ht="15.6" spans="1:2">
      <c r="A780" s="471" t="s">
        <v>758</v>
      </c>
      <c r="B780" s="46"/>
    </row>
    <row r="781" ht="15.6" spans="1:2">
      <c r="A781" s="471" t="s">
        <v>759</v>
      </c>
      <c r="B781" s="46"/>
    </row>
    <row r="782" ht="15.6" spans="1:2">
      <c r="A782" s="471" t="s">
        <v>760</v>
      </c>
      <c r="B782" s="46"/>
    </row>
    <row r="783" ht="15.6" spans="1:2">
      <c r="A783" s="471" t="s">
        <v>761</v>
      </c>
      <c r="B783" s="46"/>
    </row>
    <row r="784" ht="15.6" spans="1:2">
      <c r="A784" s="472" t="s">
        <v>762</v>
      </c>
      <c r="B784" s="46">
        <v>0</v>
      </c>
    </row>
    <row r="785" ht="15.6" spans="1:2">
      <c r="A785" s="472" t="s">
        <v>763</v>
      </c>
      <c r="B785" s="46">
        <v>70</v>
      </c>
    </row>
    <row r="786" ht="15.6" spans="1:2">
      <c r="A786" s="471" t="s">
        <v>764</v>
      </c>
      <c r="B786" s="46"/>
    </row>
    <row r="787" ht="15.6" spans="1:2">
      <c r="A787" s="471" t="s">
        <v>765</v>
      </c>
      <c r="B787" s="46">
        <v>70</v>
      </c>
    </row>
    <row r="788" ht="15.6" spans="1:2">
      <c r="A788" s="472" t="s">
        <v>766</v>
      </c>
      <c r="B788" s="46">
        <v>1454</v>
      </c>
    </row>
    <row r="789" ht="15.6" spans="1:2">
      <c r="A789" s="472" t="s">
        <v>767</v>
      </c>
      <c r="B789" s="46">
        <v>0</v>
      </c>
    </row>
    <row r="790" ht="15.6" spans="1:2">
      <c r="A790" s="472" t="s">
        <v>768</v>
      </c>
      <c r="B790" s="46">
        <v>0</v>
      </c>
    </row>
    <row r="791" ht="15.6" spans="1:2">
      <c r="A791" s="473" t="s">
        <v>131</v>
      </c>
      <c r="B791" s="474">
        <f>B792+B818+B840+B868+B879+B886+B892+B895</f>
        <v>7838</v>
      </c>
    </row>
    <row r="792" ht="15.6" spans="1:2">
      <c r="A792" s="472" t="s">
        <v>769</v>
      </c>
      <c r="B792" s="46">
        <f>SUM(B793:B817)</f>
        <v>1200</v>
      </c>
    </row>
    <row r="793" ht="15.6" spans="1:2">
      <c r="A793" s="471" t="s">
        <v>197</v>
      </c>
      <c r="B793" s="46">
        <v>551</v>
      </c>
    </row>
    <row r="794" ht="15.6" spans="1:2">
      <c r="A794" s="471" t="s">
        <v>198</v>
      </c>
      <c r="B794" s="46">
        <v>29</v>
      </c>
    </row>
    <row r="795" ht="15.6" spans="1:2">
      <c r="A795" s="471" t="s">
        <v>199</v>
      </c>
      <c r="B795" s="46"/>
    </row>
    <row r="796" ht="15.6" spans="1:2">
      <c r="A796" s="471" t="s">
        <v>206</v>
      </c>
      <c r="B796" s="46">
        <v>598</v>
      </c>
    </row>
    <row r="797" ht="15.6" spans="1:2">
      <c r="A797" s="471" t="s">
        <v>770</v>
      </c>
      <c r="B797" s="46"/>
    </row>
    <row r="798" ht="15.6" spans="1:2">
      <c r="A798" s="471" t="s">
        <v>771</v>
      </c>
      <c r="B798" s="46"/>
    </row>
    <row r="799" ht="15.6" spans="1:2">
      <c r="A799" s="471" t="s">
        <v>772</v>
      </c>
      <c r="B799" s="46">
        <v>22</v>
      </c>
    </row>
    <row r="800" ht="15.6" spans="1:2">
      <c r="A800" s="471" t="s">
        <v>773</v>
      </c>
      <c r="B800" s="46"/>
    </row>
    <row r="801" ht="15.6" spans="1:2">
      <c r="A801" s="471" t="s">
        <v>774</v>
      </c>
      <c r="B801" s="46"/>
    </row>
    <row r="802" ht="15.6" spans="1:2">
      <c r="A802" s="471" t="s">
        <v>775</v>
      </c>
      <c r="B802" s="46"/>
    </row>
    <row r="803" ht="15.6" spans="1:2">
      <c r="A803" s="471" t="s">
        <v>776</v>
      </c>
      <c r="B803" s="46"/>
    </row>
    <row r="804" ht="15.6" spans="1:2">
      <c r="A804" s="471" t="s">
        <v>777</v>
      </c>
      <c r="B804" s="46"/>
    </row>
    <row r="805" ht="15.6" spans="1:2">
      <c r="A805" s="471" t="s">
        <v>778</v>
      </c>
      <c r="B805" s="46"/>
    </row>
    <row r="806" ht="15.6" spans="1:2">
      <c r="A806" s="471" t="s">
        <v>779</v>
      </c>
      <c r="B806" s="46"/>
    </row>
    <row r="807" ht="15.6" spans="1:2">
      <c r="A807" s="471" t="s">
        <v>780</v>
      </c>
      <c r="B807" s="46"/>
    </row>
    <row r="808" ht="15.6" spans="1:2">
      <c r="A808" s="471" t="s">
        <v>781</v>
      </c>
      <c r="B808" s="46"/>
    </row>
    <row r="809" ht="15.6" spans="1:2">
      <c r="A809" s="471" t="s">
        <v>782</v>
      </c>
      <c r="B809" s="46"/>
    </row>
    <row r="810" ht="15.6" spans="1:2">
      <c r="A810" s="471" t="s">
        <v>783</v>
      </c>
      <c r="B810" s="46"/>
    </row>
    <row r="811" ht="15.6" spans="1:2">
      <c r="A811" s="471" t="s">
        <v>784</v>
      </c>
      <c r="B811" s="46"/>
    </row>
    <row r="812" ht="15.6" spans="1:2">
      <c r="A812" s="471" t="s">
        <v>785</v>
      </c>
      <c r="B812" s="46"/>
    </row>
    <row r="813" ht="15.6" spans="1:2">
      <c r="A813" s="471" t="s">
        <v>786</v>
      </c>
      <c r="B813" s="46"/>
    </row>
    <row r="814" ht="15.6" spans="1:2">
      <c r="A814" s="471" t="s">
        <v>787</v>
      </c>
      <c r="B814" s="46"/>
    </row>
    <row r="815" ht="15.6" spans="1:2">
      <c r="A815" s="471" t="s">
        <v>788</v>
      </c>
      <c r="B815" s="46"/>
    </row>
    <row r="816" ht="15.6" spans="1:2">
      <c r="A816" s="471" t="s">
        <v>789</v>
      </c>
      <c r="B816" s="46"/>
    </row>
    <row r="817" ht="15.6" spans="1:2">
      <c r="A817" s="471" t="s">
        <v>790</v>
      </c>
      <c r="B817" s="46"/>
    </row>
    <row r="818" ht="15.6" spans="1:2">
      <c r="A818" s="472" t="s">
        <v>791</v>
      </c>
      <c r="B818" s="46">
        <f>SUM(B819:B839)</f>
        <v>1545</v>
      </c>
    </row>
    <row r="819" ht="15.6" spans="1:2">
      <c r="A819" s="471" t="s">
        <v>197</v>
      </c>
      <c r="B819" s="46">
        <v>257</v>
      </c>
    </row>
    <row r="820" ht="15.6" spans="1:2">
      <c r="A820" s="471" t="s">
        <v>198</v>
      </c>
      <c r="B820" s="46"/>
    </row>
    <row r="821" ht="15.6" spans="1:2">
      <c r="A821" s="471" t="s">
        <v>199</v>
      </c>
      <c r="B821" s="46"/>
    </row>
    <row r="822" ht="15.6" spans="1:2">
      <c r="A822" s="471" t="s">
        <v>792</v>
      </c>
      <c r="B822" s="46">
        <v>889</v>
      </c>
    </row>
    <row r="823" ht="15.6" spans="1:2">
      <c r="A823" s="471" t="s">
        <v>793</v>
      </c>
      <c r="B823" s="46"/>
    </row>
    <row r="824" ht="15.6" spans="1:2">
      <c r="A824" s="471" t="s">
        <v>794</v>
      </c>
      <c r="B824" s="46"/>
    </row>
    <row r="825" ht="15.6" spans="1:2">
      <c r="A825" s="471" t="s">
        <v>795</v>
      </c>
      <c r="B825" s="46"/>
    </row>
    <row r="826" ht="15.6" spans="1:2">
      <c r="A826" s="471" t="s">
        <v>796</v>
      </c>
      <c r="B826" s="46"/>
    </row>
    <row r="827" ht="15.6" spans="1:2">
      <c r="A827" s="471" t="s">
        <v>797</v>
      </c>
      <c r="B827" s="46"/>
    </row>
    <row r="828" ht="15.6" spans="1:2">
      <c r="A828" s="471" t="s">
        <v>798</v>
      </c>
      <c r="B828" s="46"/>
    </row>
    <row r="829" ht="15.6" spans="1:2">
      <c r="A829" s="471" t="s">
        <v>799</v>
      </c>
      <c r="B829" s="46"/>
    </row>
    <row r="830" ht="15.6" spans="1:2">
      <c r="A830" s="471" t="s">
        <v>800</v>
      </c>
      <c r="B830" s="46"/>
    </row>
    <row r="831" ht="15.6" spans="1:2">
      <c r="A831" s="471" t="s">
        <v>801</v>
      </c>
      <c r="B831" s="46"/>
    </row>
    <row r="832" ht="15.6" spans="1:2">
      <c r="A832" s="471" t="s">
        <v>802</v>
      </c>
      <c r="B832" s="46"/>
    </row>
    <row r="833" ht="15.6" spans="1:2">
      <c r="A833" s="471" t="s">
        <v>803</v>
      </c>
      <c r="B833" s="46"/>
    </row>
    <row r="834" ht="15.6" spans="1:2">
      <c r="A834" s="471" t="s">
        <v>804</v>
      </c>
      <c r="B834" s="46"/>
    </row>
    <row r="835" ht="15.6" spans="1:2">
      <c r="A835" s="471" t="s">
        <v>805</v>
      </c>
      <c r="B835" s="46"/>
    </row>
    <row r="836" ht="15.6" spans="1:2">
      <c r="A836" s="471" t="s">
        <v>806</v>
      </c>
      <c r="B836" s="46">
        <v>374</v>
      </c>
    </row>
    <row r="837" ht="15.6" spans="1:2">
      <c r="A837" s="471" t="s">
        <v>807</v>
      </c>
      <c r="B837" s="46"/>
    </row>
    <row r="838" ht="15.6" spans="1:2">
      <c r="A838" s="471" t="s">
        <v>776</v>
      </c>
      <c r="B838" s="46"/>
    </row>
    <row r="839" ht="15.6" spans="1:2">
      <c r="A839" s="471" t="s">
        <v>808</v>
      </c>
      <c r="B839" s="46">
        <v>25</v>
      </c>
    </row>
    <row r="840" ht="15.6" spans="1:2">
      <c r="A840" s="472" t="s">
        <v>809</v>
      </c>
      <c r="B840" s="46">
        <f>SUM(B841:B867)</f>
        <v>247</v>
      </c>
    </row>
    <row r="841" ht="15.6" spans="1:2">
      <c r="A841" s="471" t="s">
        <v>197</v>
      </c>
      <c r="B841" s="46">
        <v>231</v>
      </c>
    </row>
    <row r="842" ht="15.6" spans="1:2">
      <c r="A842" s="471" t="s">
        <v>198</v>
      </c>
      <c r="B842" s="46"/>
    </row>
    <row r="843" ht="15.6" spans="1:2">
      <c r="A843" s="471" t="s">
        <v>199</v>
      </c>
      <c r="B843" s="46"/>
    </row>
    <row r="844" ht="15.6" spans="1:2">
      <c r="A844" s="471" t="s">
        <v>810</v>
      </c>
      <c r="B844" s="46"/>
    </row>
    <row r="845" ht="15.6" spans="1:2">
      <c r="A845" s="471" t="s">
        <v>811</v>
      </c>
      <c r="B845" s="46"/>
    </row>
    <row r="846" ht="15.6" spans="1:2">
      <c r="A846" s="471" t="s">
        <v>812</v>
      </c>
      <c r="B846" s="46"/>
    </row>
    <row r="847" ht="15.6" spans="1:2">
      <c r="A847" s="471" t="s">
        <v>813</v>
      </c>
      <c r="B847" s="46">
        <v>5</v>
      </c>
    </row>
    <row r="848" ht="15.6" spans="1:2">
      <c r="A848" s="471" t="s">
        <v>814</v>
      </c>
      <c r="B848" s="46"/>
    </row>
    <row r="849" ht="15.6" spans="1:2">
      <c r="A849" s="471" t="s">
        <v>815</v>
      </c>
      <c r="B849" s="46"/>
    </row>
    <row r="850" ht="15.6" spans="1:2">
      <c r="A850" s="471" t="s">
        <v>816</v>
      </c>
      <c r="B850" s="46"/>
    </row>
    <row r="851" ht="15.6" spans="1:2">
      <c r="A851" s="471" t="s">
        <v>817</v>
      </c>
      <c r="B851" s="46"/>
    </row>
    <row r="852" ht="15.6" spans="1:2">
      <c r="A852" s="471" t="s">
        <v>818</v>
      </c>
      <c r="B852" s="46"/>
    </row>
    <row r="853" ht="15.6" spans="1:2">
      <c r="A853" s="471" t="s">
        <v>819</v>
      </c>
      <c r="B853" s="46"/>
    </row>
    <row r="854" ht="15.6" spans="1:2">
      <c r="A854" s="471" t="s">
        <v>820</v>
      </c>
      <c r="B854" s="46">
        <v>11</v>
      </c>
    </row>
    <row r="855" ht="15.6" spans="1:2">
      <c r="A855" s="471" t="s">
        <v>821</v>
      </c>
      <c r="B855" s="46"/>
    </row>
    <row r="856" ht="15.6" spans="1:2">
      <c r="A856" s="471" t="s">
        <v>822</v>
      </c>
      <c r="B856" s="46"/>
    </row>
    <row r="857" ht="15.6" spans="1:2">
      <c r="A857" s="471" t="s">
        <v>823</v>
      </c>
      <c r="B857" s="46"/>
    </row>
    <row r="858" ht="15.6" spans="1:2">
      <c r="A858" s="471" t="s">
        <v>824</v>
      </c>
      <c r="B858" s="46"/>
    </row>
    <row r="859" ht="15.6" spans="1:2">
      <c r="A859" s="471" t="s">
        <v>825</v>
      </c>
      <c r="B859" s="46"/>
    </row>
    <row r="860" ht="15.6" spans="1:2">
      <c r="A860" s="471" t="s">
        <v>826</v>
      </c>
      <c r="B860" s="46"/>
    </row>
    <row r="861" ht="15.6" spans="1:2">
      <c r="A861" s="471" t="s">
        <v>827</v>
      </c>
      <c r="B861" s="46"/>
    </row>
    <row r="862" ht="15.6" spans="1:2">
      <c r="A862" s="471" t="s">
        <v>803</v>
      </c>
      <c r="B862" s="46"/>
    </row>
    <row r="863" ht="15.6" spans="1:2">
      <c r="A863" s="471" t="s">
        <v>828</v>
      </c>
      <c r="B863" s="46"/>
    </row>
    <row r="864" ht="15.6" spans="1:2">
      <c r="A864" s="471" t="s">
        <v>829</v>
      </c>
      <c r="B864" s="46"/>
    </row>
    <row r="865" ht="15.6" spans="1:2">
      <c r="A865" s="471" t="s">
        <v>830</v>
      </c>
      <c r="B865" s="46"/>
    </row>
    <row r="866" ht="15.6" spans="1:2">
      <c r="A866" s="471" t="s">
        <v>831</v>
      </c>
      <c r="B866" s="46"/>
    </row>
    <row r="867" ht="15.6" spans="1:2">
      <c r="A867" s="471" t="s">
        <v>832</v>
      </c>
      <c r="B867" s="46"/>
    </row>
    <row r="868" ht="15.6" spans="1:2">
      <c r="A868" s="472" t="s">
        <v>833</v>
      </c>
      <c r="B868" s="46">
        <f>SUM(B869:B878)</f>
        <v>3660</v>
      </c>
    </row>
    <row r="869" ht="15.6" spans="1:2">
      <c r="A869" s="471" t="s">
        <v>197</v>
      </c>
      <c r="B869" s="46">
        <v>121</v>
      </c>
    </row>
    <row r="870" ht="15.6" spans="1:2">
      <c r="A870" s="471" t="s">
        <v>198</v>
      </c>
      <c r="B870" s="46">
        <v>180</v>
      </c>
    </row>
    <row r="871" ht="15.6" spans="1:2">
      <c r="A871" s="471" t="s">
        <v>199</v>
      </c>
      <c r="B871" s="46"/>
    </row>
    <row r="872" ht="15.6" spans="1:2">
      <c r="A872" s="471" t="s">
        <v>834</v>
      </c>
      <c r="B872" s="46">
        <v>3307</v>
      </c>
    </row>
    <row r="873" ht="15.6" spans="1:2">
      <c r="A873" s="471" t="s">
        <v>835</v>
      </c>
      <c r="B873" s="46"/>
    </row>
    <row r="874" ht="15.6" spans="1:2">
      <c r="A874" s="471" t="s">
        <v>836</v>
      </c>
      <c r="B874" s="46"/>
    </row>
    <row r="875" ht="15.6" spans="1:2">
      <c r="A875" s="471" t="s">
        <v>837</v>
      </c>
      <c r="B875" s="46"/>
    </row>
    <row r="876" ht="15.6" spans="1:2">
      <c r="A876" s="471" t="s">
        <v>838</v>
      </c>
      <c r="B876" s="46"/>
    </row>
    <row r="877" ht="15.6" spans="1:2">
      <c r="A877" s="471" t="s">
        <v>839</v>
      </c>
      <c r="B877" s="46">
        <v>52</v>
      </c>
    </row>
    <row r="878" ht="15.6" spans="1:2">
      <c r="A878" s="471" t="s">
        <v>840</v>
      </c>
      <c r="B878" s="46"/>
    </row>
    <row r="879" ht="15.6" spans="1:2">
      <c r="A879" s="472" t="s">
        <v>841</v>
      </c>
      <c r="B879" s="46">
        <v>911</v>
      </c>
    </row>
    <row r="880" ht="15.6" spans="1:2">
      <c r="A880" s="471" t="s">
        <v>842</v>
      </c>
      <c r="B880" s="46"/>
    </row>
    <row r="881" ht="15.6" spans="1:2">
      <c r="A881" s="471" t="s">
        <v>843</v>
      </c>
      <c r="B881" s="46"/>
    </row>
    <row r="882" ht="15.6" spans="1:2">
      <c r="A882" s="471" t="s">
        <v>844</v>
      </c>
      <c r="B882" s="46">
        <v>911</v>
      </c>
    </row>
    <row r="883" ht="15.6" spans="1:2">
      <c r="A883" s="471" t="s">
        <v>845</v>
      </c>
      <c r="B883" s="46"/>
    </row>
    <row r="884" ht="15.6" spans="1:2">
      <c r="A884" s="471" t="s">
        <v>846</v>
      </c>
      <c r="B884" s="46"/>
    </row>
    <row r="885" ht="15.6" spans="1:2">
      <c r="A885" s="471" t="s">
        <v>847</v>
      </c>
      <c r="B885" s="46"/>
    </row>
    <row r="886" ht="15.6" spans="1:2">
      <c r="A886" s="472" t="s">
        <v>848</v>
      </c>
      <c r="B886" s="46">
        <v>275</v>
      </c>
    </row>
    <row r="887" ht="15.6" spans="1:2">
      <c r="A887" s="471" t="s">
        <v>849</v>
      </c>
      <c r="B887" s="46"/>
    </row>
    <row r="888" ht="15.6" spans="1:2">
      <c r="A888" s="471" t="s">
        <v>850</v>
      </c>
      <c r="B888" s="46">
        <v>275</v>
      </c>
    </row>
    <row r="889" ht="15.6" spans="1:2">
      <c r="A889" s="471" t="s">
        <v>851</v>
      </c>
      <c r="B889" s="46"/>
    </row>
    <row r="890" ht="15.6" spans="1:2">
      <c r="A890" s="471" t="s">
        <v>852</v>
      </c>
      <c r="B890" s="46"/>
    </row>
    <row r="891" ht="15.6" spans="1:2">
      <c r="A891" s="471" t="s">
        <v>853</v>
      </c>
      <c r="B891" s="46"/>
    </row>
    <row r="892" ht="15.6" spans="1:2">
      <c r="A892" s="472" t="s">
        <v>854</v>
      </c>
      <c r="B892" s="46">
        <v>0</v>
      </c>
    </row>
    <row r="893" ht="15.6" spans="1:2">
      <c r="A893" s="471" t="s">
        <v>855</v>
      </c>
      <c r="B893" s="46"/>
    </row>
    <row r="894" ht="15.6" spans="1:2">
      <c r="A894" s="471" t="s">
        <v>856</v>
      </c>
      <c r="B894" s="46"/>
    </row>
    <row r="895" ht="15.6" spans="1:2">
      <c r="A895" s="472" t="s">
        <v>857</v>
      </c>
      <c r="B895" s="46">
        <v>0</v>
      </c>
    </row>
    <row r="896" ht="15.6" spans="1:2">
      <c r="A896" s="471" t="s">
        <v>858</v>
      </c>
      <c r="B896" s="46"/>
    </row>
    <row r="897" ht="15.6" spans="1:2">
      <c r="A897" s="471" t="s">
        <v>859</v>
      </c>
      <c r="B897" s="46"/>
    </row>
    <row r="898" ht="15.6" spans="1:2">
      <c r="A898" s="473" t="s">
        <v>132</v>
      </c>
      <c r="B898" s="46">
        <v>298</v>
      </c>
    </row>
    <row r="899" ht="15.6" spans="1:2">
      <c r="A899" s="472" t="s">
        <v>860</v>
      </c>
      <c r="B899" s="46">
        <v>298</v>
      </c>
    </row>
    <row r="900" ht="15.6" spans="1:2">
      <c r="A900" s="471" t="s">
        <v>197</v>
      </c>
      <c r="B900" s="46">
        <v>189</v>
      </c>
    </row>
    <row r="901" ht="15.6" spans="1:2">
      <c r="A901" s="471" t="s">
        <v>198</v>
      </c>
      <c r="B901" s="46"/>
    </row>
    <row r="902" ht="15.6" spans="1:2">
      <c r="A902" s="471" t="s">
        <v>199</v>
      </c>
      <c r="B902" s="46"/>
    </row>
    <row r="903" ht="15.6" spans="1:2">
      <c r="A903" s="471" t="s">
        <v>861</v>
      </c>
      <c r="B903" s="46"/>
    </row>
    <row r="904" ht="15.6" spans="1:2">
      <c r="A904" s="471" t="s">
        <v>862</v>
      </c>
      <c r="B904" s="46">
        <v>20</v>
      </c>
    </row>
    <row r="905" ht="15.6" spans="1:2">
      <c r="A905" s="471" t="s">
        <v>863</v>
      </c>
      <c r="B905" s="46"/>
    </row>
    <row r="906" ht="15.6" spans="1:2">
      <c r="A906" s="471" t="s">
        <v>864</v>
      </c>
      <c r="B906" s="46"/>
    </row>
    <row r="907" ht="15.6" spans="1:2">
      <c r="A907" s="471" t="s">
        <v>865</v>
      </c>
      <c r="B907" s="46"/>
    </row>
    <row r="908" ht="15.6" spans="1:2">
      <c r="A908" s="471" t="s">
        <v>866</v>
      </c>
      <c r="B908" s="46"/>
    </row>
    <row r="909" ht="15.6" spans="1:2">
      <c r="A909" s="471" t="s">
        <v>867</v>
      </c>
      <c r="B909" s="46"/>
    </row>
    <row r="910" ht="15.6" spans="1:2">
      <c r="A910" s="471" t="s">
        <v>868</v>
      </c>
      <c r="B910" s="46"/>
    </row>
    <row r="911" ht="15.6" spans="1:2">
      <c r="A911" s="471" t="s">
        <v>869</v>
      </c>
      <c r="B911" s="46"/>
    </row>
    <row r="912" ht="15.6" spans="1:2">
      <c r="A912" s="471" t="s">
        <v>870</v>
      </c>
      <c r="B912" s="46"/>
    </row>
    <row r="913" ht="15.6" spans="1:2">
      <c r="A913" s="471" t="s">
        <v>871</v>
      </c>
      <c r="B913" s="46"/>
    </row>
    <row r="914" ht="15.6" spans="1:2">
      <c r="A914" s="471" t="s">
        <v>872</v>
      </c>
      <c r="B914" s="46"/>
    </row>
    <row r="915" ht="15.6" spans="1:2">
      <c r="A915" s="471" t="s">
        <v>873</v>
      </c>
      <c r="B915" s="46"/>
    </row>
    <row r="916" ht="15.6" spans="1:2">
      <c r="A916" s="471" t="s">
        <v>874</v>
      </c>
      <c r="B916" s="46"/>
    </row>
    <row r="917" ht="15.6" spans="1:2">
      <c r="A917" s="471" t="s">
        <v>875</v>
      </c>
      <c r="B917" s="46"/>
    </row>
    <row r="918" ht="15.6" spans="1:2">
      <c r="A918" s="471" t="s">
        <v>876</v>
      </c>
      <c r="B918" s="46"/>
    </row>
    <row r="919" ht="15.6" spans="1:2">
      <c r="A919" s="471" t="s">
        <v>877</v>
      </c>
      <c r="B919" s="46"/>
    </row>
    <row r="920" ht="15.6" spans="1:2">
      <c r="A920" s="471" t="s">
        <v>878</v>
      </c>
      <c r="B920" s="46"/>
    </row>
    <row r="921" ht="15.6" spans="1:2">
      <c r="A921" s="471" t="s">
        <v>879</v>
      </c>
      <c r="B921" s="46">
        <v>89</v>
      </c>
    </row>
    <row r="922" ht="15.6" spans="1:2">
      <c r="A922" s="472" t="s">
        <v>880</v>
      </c>
      <c r="B922" s="46">
        <v>0</v>
      </c>
    </row>
    <row r="923" ht="15.6" spans="1:2">
      <c r="A923" s="471" t="s">
        <v>197</v>
      </c>
      <c r="B923" s="46"/>
    </row>
    <row r="924" ht="15.6" spans="1:2">
      <c r="A924" s="471" t="s">
        <v>198</v>
      </c>
      <c r="B924" s="46"/>
    </row>
    <row r="925" ht="15.6" spans="1:2">
      <c r="A925" s="471" t="s">
        <v>199</v>
      </c>
      <c r="B925" s="46"/>
    </row>
    <row r="926" ht="15.6" spans="1:2">
      <c r="A926" s="471" t="s">
        <v>881</v>
      </c>
      <c r="B926" s="46"/>
    </row>
    <row r="927" ht="15.6" spans="1:2">
      <c r="A927" s="471" t="s">
        <v>882</v>
      </c>
      <c r="B927" s="46"/>
    </row>
    <row r="928" ht="15.6" spans="1:2">
      <c r="A928" s="471" t="s">
        <v>883</v>
      </c>
      <c r="B928" s="46"/>
    </row>
    <row r="929" ht="15.6" spans="1:2">
      <c r="A929" s="471" t="s">
        <v>884</v>
      </c>
      <c r="B929" s="46"/>
    </row>
    <row r="930" ht="15.6" spans="1:2">
      <c r="A930" s="471" t="s">
        <v>885</v>
      </c>
      <c r="B930" s="46"/>
    </row>
    <row r="931" ht="15.6" spans="1:2">
      <c r="A931" s="471" t="s">
        <v>886</v>
      </c>
      <c r="B931" s="46"/>
    </row>
    <row r="932" ht="15.6" spans="1:2">
      <c r="A932" s="472" t="s">
        <v>887</v>
      </c>
      <c r="B932" s="46">
        <v>0</v>
      </c>
    </row>
    <row r="933" ht="15.6" spans="1:2">
      <c r="A933" s="471" t="s">
        <v>197</v>
      </c>
      <c r="B933" s="46"/>
    </row>
    <row r="934" ht="15.6" spans="1:2">
      <c r="A934" s="471" t="s">
        <v>198</v>
      </c>
      <c r="B934" s="46"/>
    </row>
    <row r="935" ht="15.6" spans="1:2">
      <c r="A935" s="471" t="s">
        <v>199</v>
      </c>
      <c r="B935" s="46"/>
    </row>
    <row r="936" ht="15.6" spans="1:2">
      <c r="A936" s="471" t="s">
        <v>888</v>
      </c>
      <c r="B936" s="46"/>
    </row>
    <row r="937" ht="15.6" spans="1:2">
      <c r="A937" s="471" t="s">
        <v>889</v>
      </c>
      <c r="B937" s="46"/>
    </row>
    <row r="938" ht="15.6" spans="1:2">
      <c r="A938" s="471" t="s">
        <v>890</v>
      </c>
      <c r="B938" s="46"/>
    </row>
    <row r="939" ht="15.6" spans="1:2">
      <c r="A939" s="471" t="s">
        <v>891</v>
      </c>
      <c r="B939" s="46"/>
    </row>
    <row r="940" ht="15.6" spans="1:2">
      <c r="A940" s="471" t="s">
        <v>892</v>
      </c>
      <c r="B940" s="46"/>
    </row>
    <row r="941" ht="15.6" spans="1:2">
      <c r="A941" s="471" t="s">
        <v>893</v>
      </c>
      <c r="B941" s="46"/>
    </row>
    <row r="942" ht="15.6" spans="1:2">
      <c r="A942" s="472" t="s">
        <v>894</v>
      </c>
      <c r="B942" s="46">
        <v>0</v>
      </c>
    </row>
    <row r="943" ht="15.6" spans="1:2">
      <c r="A943" s="471" t="s">
        <v>895</v>
      </c>
      <c r="B943" s="46"/>
    </row>
    <row r="944" ht="15.6" spans="1:2">
      <c r="A944" s="471" t="s">
        <v>896</v>
      </c>
      <c r="B944" s="46"/>
    </row>
    <row r="945" ht="15.6" spans="1:2">
      <c r="A945" s="471" t="s">
        <v>897</v>
      </c>
      <c r="B945" s="46"/>
    </row>
    <row r="946" ht="15.6" spans="1:2">
      <c r="A946" s="471" t="s">
        <v>898</v>
      </c>
      <c r="B946" s="46"/>
    </row>
    <row r="947" ht="15.6" spans="1:2">
      <c r="A947" s="472" t="s">
        <v>899</v>
      </c>
      <c r="B947" s="46">
        <v>0</v>
      </c>
    </row>
    <row r="948" ht="15.6" spans="1:2">
      <c r="A948" s="471" t="s">
        <v>197</v>
      </c>
      <c r="B948" s="46"/>
    </row>
    <row r="949" ht="15.6" spans="1:2">
      <c r="A949" s="471" t="s">
        <v>198</v>
      </c>
      <c r="B949" s="46"/>
    </row>
    <row r="950" ht="15.6" spans="1:2">
      <c r="A950" s="471" t="s">
        <v>199</v>
      </c>
      <c r="B950" s="46"/>
    </row>
    <row r="951" ht="15.6" spans="1:2">
      <c r="A951" s="471" t="s">
        <v>885</v>
      </c>
      <c r="B951" s="46"/>
    </row>
    <row r="952" ht="15.6" spans="1:2">
      <c r="A952" s="471" t="s">
        <v>900</v>
      </c>
      <c r="B952" s="46"/>
    </row>
    <row r="953" ht="15.6" spans="1:2">
      <c r="A953" s="471" t="s">
        <v>901</v>
      </c>
      <c r="B953" s="46"/>
    </row>
    <row r="954" ht="15.6" spans="1:2">
      <c r="A954" s="472" t="s">
        <v>902</v>
      </c>
      <c r="B954" s="46">
        <v>0</v>
      </c>
    </row>
    <row r="955" ht="15.6" spans="1:2">
      <c r="A955" s="471" t="s">
        <v>903</v>
      </c>
      <c r="B955" s="46"/>
    </row>
    <row r="956" ht="15.6" spans="1:2">
      <c r="A956" s="471" t="s">
        <v>904</v>
      </c>
      <c r="B956" s="46"/>
    </row>
    <row r="957" ht="15.6" spans="1:2">
      <c r="A957" s="471" t="s">
        <v>905</v>
      </c>
      <c r="B957" s="46"/>
    </row>
    <row r="958" ht="15.6" spans="1:2">
      <c r="A958" s="471" t="s">
        <v>906</v>
      </c>
      <c r="B958" s="46"/>
    </row>
    <row r="959" ht="15.6" spans="1:2">
      <c r="A959" s="472" t="s">
        <v>907</v>
      </c>
      <c r="B959" s="46">
        <v>0</v>
      </c>
    </row>
    <row r="960" ht="15.6" spans="1:2">
      <c r="A960" s="471" t="s">
        <v>908</v>
      </c>
      <c r="B960" s="46"/>
    </row>
    <row r="961" ht="15.6" spans="1:2">
      <c r="A961" s="471" t="s">
        <v>909</v>
      </c>
      <c r="B961" s="46"/>
    </row>
    <row r="962" ht="15.6" spans="1:2">
      <c r="A962" s="473" t="s">
        <v>133</v>
      </c>
      <c r="B962" s="46">
        <v>100</v>
      </c>
    </row>
    <row r="963" ht="15.6" spans="1:2">
      <c r="A963" s="472" t="s">
        <v>910</v>
      </c>
      <c r="B963" s="46">
        <v>0</v>
      </c>
    </row>
    <row r="964" ht="15.6" spans="1:2">
      <c r="A964" s="471" t="s">
        <v>197</v>
      </c>
      <c r="B964" s="46"/>
    </row>
    <row r="965" ht="15.6" spans="1:2">
      <c r="A965" s="471" t="s">
        <v>198</v>
      </c>
      <c r="B965" s="46"/>
    </row>
    <row r="966" ht="15.6" spans="1:2">
      <c r="A966" s="471" t="s">
        <v>199</v>
      </c>
      <c r="B966" s="46"/>
    </row>
    <row r="967" ht="15.6" spans="1:2">
      <c r="A967" s="471" t="s">
        <v>911</v>
      </c>
      <c r="B967" s="46"/>
    </row>
    <row r="968" ht="15.6" spans="1:2">
      <c r="A968" s="471" t="s">
        <v>912</v>
      </c>
      <c r="B968" s="46"/>
    </row>
    <row r="969" ht="15.6" spans="1:2">
      <c r="A969" s="471" t="s">
        <v>913</v>
      </c>
      <c r="B969" s="46"/>
    </row>
    <row r="970" ht="15.6" spans="1:2">
      <c r="A970" s="471" t="s">
        <v>914</v>
      </c>
      <c r="B970" s="46"/>
    </row>
    <row r="971" ht="15.6" spans="1:2">
      <c r="A971" s="471" t="s">
        <v>915</v>
      </c>
      <c r="B971" s="46"/>
    </row>
    <row r="972" ht="15.6" spans="1:2">
      <c r="A972" s="471" t="s">
        <v>916</v>
      </c>
      <c r="B972" s="46"/>
    </row>
    <row r="973" ht="15.6" spans="1:2">
      <c r="A973" s="472" t="s">
        <v>917</v>
      </c>
      <c r="B973" s="46">
        <v>0</v>
      </c>
    </row>
    <row r="974" ht="15.6" spans="1:2">
      <c r="A974" s="471" t="s">
        <v>197</v>
      </c>
      <c r="B974" s="46"/>
    </row>
    <row r="975" ht="15.6" spans="1:2">
      <c r="A975" s="471" t="s">
        <v>198</v>
      </c>
      <c r="B975" s="46"/>
    </row>
    <row r="976" ht="15.6" spans="1:2">
      <c r="A976" s="471" t="s">
        <v>199</v>
      </c>
      <c r="B976" s="46"/>
    </row>
    <row r="977" ht="15.6" spans="1:2">
      <c r="A977" s="471" t="s">
        <v>918</v>
      </c>
      <c r="B977" s="46"/>
    </row>
    <row r="978" ht="15.6" spans="1:2">
      <c r="A978" s="471" t="s">
        <v>919</v>
      </c>
      <c r="B978" s="46"/>
    </row>
    <row r="979" ht="15.6" spans="1:2">
      <c r="A979" s="471" t="s">
        <v>920</v>
      </c>
      <c r="B979" s="46"/>
    </row>
    <row r="980" ht="15.6" spans="1:2">
      <c r="A980" s="471" t="s">
        <v>921</v>
      </c>
      <c r="B980" s="46"/>
    </row>
    <row r="981" ht="15.6" spans="1:2">
      <c r="A981" s="471" t="s">
        <v>922</v>
      </c>
      <c r="B981" s="46"/>
    </row>
    <row r="982" ht="15.6" spans="1:2">
      <c r="A982" s="471" t="s">
        <v>923</v>
      </c>
      <c r="B982" s="46"/>
    </row>
    <row r="983" ht="15.6" spans="1:2">
      <c r="A983" s="471" t="s">
        <v>924</v>
      </c>
      <c r="B983" s="46"/>
    </row>
    <row r="984" ht="15.6" spans="1:2">
      <c r="A984" s="471" t="s">
        <v>925</v>
      </c>
      <c r="B984" s="46"/>
    </row>
    <row r="985" ht="15.6" spans="1:2">
      <c r="A985" s="471" t="s">
        <v>926</v>
      </c>
      <c r="B985" s="46"/>
    </row>
    <row r="986" ht="15.6" spans="1:2">
      <c r="A986" s="471" t="s">
        <v>927</v>
      </c>
      <c r="B986" s="46"/>
    </row>
    <row r="987" ht="15.6" spans="1:2">
      <c r="A987" s="471" t="s">
        <v>928</v>
      </c>
      <c r="B987" s="46"/>
    </row>
    <row r="988" ht="15.6" spans="1:2">
      <c r="A988" s="471" t="s">
        <v>929</v>
      </c>
      <c r="B988" s="46"/>
    </row>
    <row r="989" ht="15.6" spans="1:2">
      <c r="A989" s="472" t="s">
        <v>930</v>
      </c>
      <c r="B989" s="46">
        <v>0</v>
      </c>
    </row>
    <row r="990" ht="15.6" spans="1:2">
      <c r="A990" s="471" t="s">
        <v>197</v>
      </c>
      <c r="B990" s="46"/>
    </row>
    <row r="991" ht="15.6" spans="1:2">
      <c r="A991" s="471" t="s">
        <v>198</v>
      </c>
      <c r="B991" s="46"/>
    </row>
    <row r="992" ht="15.6" spans="1:2">
      <c r="A992" s="471" t="s">
        <v>199</v>
      </c>
      <c r="B992" s="46"/>
    </row>
    <row r="993" ht="15.6" spans="1:2">
      <c r="A993" s="471" t="s">
        <v>931</v>
      </c>
      <c r="B993" s="46"/>
    </row>
    <row r="994" ht="15.6" spans="1:2">
      <c r="A994" s="472" t="s">
        <v>932</v>
      </c>
      <c r="B994" s="46">
        <v>0</v>
      </c>
    </row>
    <row r="995" ht="15.6" spans="1:2">
      <c r="A995" s="471" t="s">
        <v>197</v>
      </c>
      <c r="B995" s="46"/>
    </row>
    <row r="996" ht="15.6" spans="1:2">
      <c r="A996" s="471" t="s">
        <v>198</v>
      </c>
      <c r="B996" s="46"/>
    </row>
    <row r="997" ht="15.6" spans="1:2">
      <c r="A997" s="471" t="s">
        <v>199</v>
      </c>
      <c r="B997" s="46"/>
    </row>
    <row r="998" ht="15.6" spans="1:2">
      <c r="A998" s="471" t="s">
        <v>933</v>
      </c>
      <c r="B998" s="46"/>
    </row>
    <row r="999" ht="15.6" spans="1:2">
      <c r="A999" s="471" t="s">
        <v>934</v>
      </c>
      <c r="B999" s="46"/>
    </row>
    <row r="1000" ht="15.6" spans="1:2">
      <c r="A1000" s="471" t="s">
        <v>935</v>
      </c>
      <c r="B1000" s="46"/>
    </row>
    <row r="1001" ht="15.6" spans="1:2">
      <c r="A1001" s="471" t="s">
        <v>936</v>
      </c>
      <c r="B1001" s="46"/>
    </row>
    <row r="1002" ht="15.6" spans="1:2">
      <c r="A1002" s="471" t="s">
        <v>937</v>
      </c>
      <c r="B1002" s="46"/>
    </row>
    <row r="1003" ht="15.6" spans="1:2">
      <c r="A1003" s="471" t="s">
        <v>206</v>
      </c>
      <c r="B1003" s="46"/>
    </row>
    <row r="1004" ht="15.6" spans="1:2">
      <c r="A1004" s="471" t="s">
        <v>938</v>
      </c>
      <c r="B1004" s="46"/>
    </row>
    <row r="1005" ht="15.6" spans="1:2">
      <c r="A1005" s="472" t="s">
        <v>939</v>
      </c>
      <c r="B1005" s="46">
        <v>100</v>
      </c>
    </row>
    <row r="1006" ht="15.6" spans="1:2">
      <c r="A1006" s="471" t="s">
        <v>197</v>
      </c>
      <c r="B1006" s="46"/>
    </row>
    <row r="1007" ht="15.6" spans="1:2">
      <c r="A1007" s="471" t="s">
        <v>198</v>
      </c>
      <c r="B1007" s="46"/>
    </row>
    <row r="1008" ht="15.6" spans="1:2">
      <c r="A1008" s="471" t="s">
        <v>199</v>
      </c>
      <c r="B1008" s="46"/>
    </row>
    <row r="1009" ht="15.6" spans="1:2">
      <c r="A1009" s="471" t="s">
        <v>940</v>
      </c>
      <c r="B1009" s="46"/>
    </row>
    <row r="1010" ht="15.6" spans="1:2">
      <c r="A1010" s="471" t="s">
        <v>941</v>
      </c>
      <c r="B1010" s="46"/>
    </row>
    <row r="1011" ht="15.6" spans="1:2">
      <c r="A1011" s="471" t="s">
        <v>942</v>
      </c>
      <c r="B1011" s="46">
        <v>100</v>
      </c>
    </row>
    <row r="1012" ht="15.6" spans="1:2">
      <c r="A1012" s="472" t="s">
        <v>943</v>
      </c>
      <c r="B1012" s="46">
        <v>0</v>
      </c>
    </row>
    <row r="1013" ht="15.6" spans="1:2">
      <c r="A1013" s="471" t="s">
        <v>197</v>
      </c>
      <c r="B1013" s="46"/>
    </row>
    <row r="1014" ht="15.6" spans="1:2">
      <c r="A1014" s="471" t="s">
        <v>198</v>
      </c>
      <c r="B1014" s="46"/>
    </row>
    <row r="1015" ht="15.6" spans="1:2">
      <c r="A1015" s="471" t="s">
        <v>199</v>
      </c>
      <c r="B1015" s="46"/>
    </row>
    <row r="1016" ht="15.6" spans="1:2">
      <c r="A1016" s="471" t="s">
        <v>944</v>
      </c>
      <c r="B1016" s="46"/>
    </row>
    <row r="1017" ht="15.6" spans="1:2">
      <c r="A1017" s="471" t="s">
        <v>945</v>
      </c>
      <c r="B1017" s="46"/>
    </row>
    <row r="1018" ht="15.6" spans="1:2">
      <c r="A1018" s="471" t="s">
        <v>946</v>
      </c>
      <c r="B1018" s="46"/>
    </row>
    <row r="1019" ht="15.6" spans="1:2">
      <c r="A1019" s="471" t="s">
        <v>947</v>
      </c>
      <c r="B1019" s="46"/>
    </row>
    <row r="1020" ht="15.6" spans="1:2">
      <c r="A1020" s="472" t="s">
        <v>948</v>
      </c>
      <c r="B1020" s="46">
        <v>0</v>
      </c>
    </row>
    <row r="1021" ht="15.6" spans="1:2">
      <c r="A1021" s="471" t="s">
        <v>949</v>
      </c>
      <c r="B1021" s="46"/>
    </row>
    <row r="1022" ht="15.6" spans="1:2">
      <c r="A1022" s="471" t="s">
        <v>950</v>
      </c>
      <c r="B1022" s="46"/>
    </row>
    <row r="1023" ht="15.6" spans="1:2">
      <c r="A1023" s="471" t="s">
        <v>951</v>
      </c>
      <c r="B1023" s="46"/>
    </row>
    <row r="1024" ht="15.6" spans="1:2">
      <c r="A1024" s="471" t="s">
        <v>952</v>
      </c>
      <c r="B1024" s="46"/>
    </row>
    <row r="1025" ht="15.6" spans="1:2">
      <c r="A1025" s="471" t="s">
        <v>953</v>
      </c>
      <c r="B1025" s="46"/>
    </row>
    <row r="1026" ht="15.6" spans="1:2">
      <c r="A1026" s="473" t="s">
        <v>134</v>
      </c>
      <c r="B1026" s="46">
        <v>93</v>
      </c>
    </row>
    <row r="1027" ht="15.6" spans="1:2">
      <c r="A1027" s="472" t="s">
        <v>954</v>
      </c>
      <c r="B1027" s="46">
        <v>93</v>
      </c>
    </row>
    <row r="1028" ht="15.6" spans="1:2">
      <c r="A1028" s="471" t="s">
        <v>197</v>
      </c>
      <c r="B1028" s="46">
        <v>90</v>
      </c>
    </row>
    <row r="1029" ht="15.6" spans="1:2">
      <c r="A1029" s="471" t="s">
        <v>198</v>
      </c>
      <c r="B1029" s="46">
        <v>3</v>
      </c>
    </row>
    <row r="1030" ht="15.6" spans="1:2">
      <c r="A1030" s="471" t="s">
        <v>199</v>
      </c>
      <c r="B1030" s="46"/>
    </row>
    <row r="1031" ht="15.6" spans="1:2">
      <c r="A1031" s="471" t="s">
        <v>955</v>
      </c>
      <c r="B1031" s="46"/>
    </row>
    <row r="1032" ht="15.6" spans="1:2">
      <c r="A1032" s="471" t="s">
        <v>956</v>
      </c>
      <c r="B1032" s="46"/>
    </row>
    <row r="1033" ht="15.6" spans="1:2">
      <c r="A1033" s="471" t="s">
        <v>957</v>
      </c>
      <c r="B1033" s="46"/>
    </row>
    <row r="1034" ht="15.6" spans="1:2">
      <c r="A1034" s="471" t="s">
        <v>958</v>
      </c>
      <c r="B1034" s="46"/>
    </row>
    <row r="1035" ht="15.6" spans="1:2">
      <c r="A1035" s="471" t="s">
        <v>206</v>
      </c>
      <c r="B1035" s="46"/>
    </row>
    <row r="1036" ht="15.6" spans="1:2">
      <c r="A1036" s="471" t="s">
        <v>959</v>
      </c>
      <c r="B1036" s="46"/>
    </row>
    <row r="1037" ht="15.6" spans="1:2">
      <c r="A1037" s="472" t="s">
        <v>960</v>
      </c>
      <c r="B1037" s="46">
        <v>0</v>
      </c>
    </row>
    <row r="1038" ht="15.6" spans="1:2">
      <c r="A1038" s="471" t="s">
        <v>197</v>
      </c>
      <c r="B1038" s="46"/>
    </row>
    <row r="1039" ht="15.6" spans="1:2">
      <c r="A1039" s="471" t="s">
        <v>198</v>
      </c>
      <c r="B1039" s="46"/>
    </row>
    <row r="1040" ht="15.6" spans="1:2">
      <c r="A1040" s="471" t="s">
        <v>199</v>
      </c>
      <c r="B1040" s="46"/>
    </row>
    <row r="1041" ht="15.6" spans="1:2">
      <c r="A1041" s="471" t="s">
        <v>961</v>
      </c>
      <c r="B1041" s="46"/>
    </row>
    <row r="1042" ht="15.6" spans="1:2">
      <c r="A1042" s="471" t="s">
        <v>962</v>
      </c>
      <c r="B1042" s="46"/>
    </row>
    <row r="1043" ht="15.6" spans="1:2">
      <c r="A1043" s="472" t="s">
        <v>963</v>
      </c>
      <c r="B1043" s="46">
        <v>0</v>
      </c>
    </row>
    <row r="1044" ht="15.6" spans="1:2">
      <c r="A1044" s="471" t="s">
        <v>964</v>
      </c>
      <c r="B1044" s="46"/>
    </row>
    <row r="1045" ht="15.6" spans="1:2">
      <c r="A1045" s="471" t="s">
        <v>965</v>
      </c>
      <c r="B1045" s="46"/>
    </row>
    <row r="1046" ht="15.6" spans="1:2">
      <c r="A1046" s="473" t="s">
        <v>135</v>
      </c>
      <c r="B1046" s="46">
        <v>0</v>
      </c>
    </row>
    <row r="1047" ht="15.6" spans="1:2">
      <c r="A1047" s="472" t="s">
        <v>966</v>
      </c>
      <c r="B1047" s="46">
        <v>0</v>
      </c>
    </row>
    <row r="1048" ht="15.6" spans="1:2">
      <c r="A1048" s="471" t="s">
        <v>197</v>
      </c>
      <c r="B1048" s="46"/>
    </row>
    <row r="1049" ht="15.6" spans="1:2">
      <c r="A1049" s="471" t="s">
        <v>198</v>
      </c>
      <c r="B1049" s="46"/>
    </row>
    <row r="1050" ht="15.6" spans="1:2">
      <c r="A1050" s="471" t="s">
        <v>199</v>
      </c>
      <c r="B1050" s="46"/>
    </row>
    <row r="1051" ht="15.6" spans="1:2">
      <c r="A1051" s="471" t="s">
        <v>967</v>
      </c>
      <c r="B1051" s="46"/>
    </row>
    <row r="1052" ht="15.6" spans="1:2">
      <c r="A1052" s="471" t="s">
        <v>206</v>
      </c>
      <c r="B1052" s="46"/>
    </row>
    <row r="1053" ht="15.6" spans="1:2">
      <c r="A1053" s="471" t="s">
        <v>968</v>
      </c>
      <c r="B1053" s="46"/>
    </row>
    <row r="1054" ht="15.6" spans="1:2">
      <c r="A1054" s="472" t="s">
        <v>969</v>
      </c>
      <c r="B1054" s="46">
        <v>0</v>
      </c>
    </row>
    <row r="1055" ht="15.6" spans="1:2">
      <c r="A1055" s="471" t="s">
        <v>970</v>
      </c>
      <c r="B1055" s="46"/>
    </row>
    <row r="1056" ht="15.6" spans="1:2">
      <c r="A1056" s="471" t="s">
        <v>971</v>
      </c>
      <c r="B1056" s="46"/>
    </row>
    <row r="1057" ht="15.6" spans="1:2">
      <c r="A1057" s="471" t="s">
        <v>972</v>
      </c>
      <c r="B1057" s="46"/>
    </row>
    <row r="1058" ht="15.6" spans="1:2">
      <c r="A1058" s="471" t="s">
        <v>973</v>
      </c>
      <c r="B1058" s="46"/>
    </row>
    <row r="1059" ht="15.6" spans="1:2">
      <c r="A1059" s="471" t="s">
        <v>974</v>
      </c>
      <c r="B1059" s="46"/>
    </row>
    <row r="1060" ht="15.6" spans="1:2">
      <c r="A1060" s="471" t="s">
        <v>975</v>
      </c>
      <c r="B1060" s="46"/>
    </row>
    <row r="1061" ht="15.6" spans="1:2">
      <c r="A1061" s="471" t="s">
        <v>976</v>
      </c>
      <c r="B1061" s="46"/>
    </row>
    <row r="1062" ht="15.6" spans="1:2">
      <c r="A1062" s="471" t="s">
        <v>977</v>
      </c>
      <c r="B1062" s="46"/>
    </row>
    <row r="1063" ht="15.6" spans="1:2">
      <c r="A1063" s="471" t="s">
        <v>978</v>
      </c>
      <c r="B1063" s="46"/>
    </row>
    <row r="1064" ht="15.6" spans="1:2">
      <c r="A1064" s="472" t="s">
        <v>979</v>
      </c>
      <c r="B1064" s="46">
        <v>0</v>
      </c>
    </row>
    <row r="1065" ht="15.6" spans="1:2">
      <c r="A1065" s="471" t="s">
        <v>980</v>
      </c>
      <c r="B1065" s="46"/>
    </row>
    <row r="1066" ht="15.6" spans="1:2">
      <c r="A1066" s="471" t="s">
        <v>981</v>
      </c>
      <c r="B1066" s="46"/>
    </row>
    <row r="1067" ht="15.6" spans="1:2">
      <c r="A1067" s="471" t="s">
        <v>982</v>
      </c>
      <c r="B1067" s="46"/>
    </row>
    <row r="1068" ht="15.6" spans="1:2">
      <c r="A1068" s="471" t="s">
        <v>983</v>
      </c>
      <c r="B1068" s="46"/>
    </row>
    <row r="1069" ht="15.6" spans="1:2">
      <c r="A1069" s="471" t="s">
        <v>984</v>
      </c>
      <c r="B1069" s="46"/>
    </row>
    <row r="1070" ht="15.6" spans="1:2">
      <c r="A1070" s="472" t="s">
        <v>985</v>
      </c>
      <c r="B1070" s="46">
        <v>0</v>
      </c>
    </row>
    <row r="1071" ht="15.6" spans="1:2">
      <c r="A1071" s="471" t="s">
        <v>986</v>
      </c>
      <c r="B1071" s="46"/>
    </row>
    <row r="1072" ht="15.6" spans="1:2">
      <c r="A1072" s="471" t="s">
        <v>987</v>
      </c>
      <c r="B1072" s="46"/>
    </row>
    <row r="1073" ht="15.6" spans="1:2">
      <c r="A1073" s="472" t="s">
        <v>988</v>
      </c>
      <c r="B1073" s="46">
        <v>0</v>
      </c>
    </row>
    <row r="1074" ht="15.6" spans="1:2">
      <c r="A1074" s="471" t="s">
        <v>989</v>
      </c>
      <c r="B1074" s="46"/>
    </row>
    <row r="1075" ht="15.6" spans="1:2">
      <c r="A1075" s="471" t="s">
        <v>990</v>
      </c>
      <c r="B1075" s="46"/>
    </row>
    <row r="1076" ht="15.6" spans="1:2">
      <c r="A1076" s="473" t="s">
        <v>136</v>
      </c>
      <c r="B1076" s="46">
        <v>0</v>
      </c>
    </row>
    <row r="1077" ht="15.6" spans="1:2">
      <c r="A1077" s="471" t="s">
        <v>991</v>
      </c>
      <c r="B1077" s="46"/>
    </row>
    <row r="1078" ht="15.6" spans="1:2">
      <c r="A1078" s="471" t="s">
        <v>992</v>
      </c>
      <c r="B1078" s="46"/>
    </row>
    <row r="1079" ht="15.6" spans="1:2">
      <c r="A1079" s="471" t="s">
        <v>993</v>
      </c>
      <c r="B1079" s="46"/>
    </row>
    <row r="1080" ht="15.6" spans="1:2">
      <c r="A1080" s="471" t="s">
        <v>994</v>
      </c>
      <c r="B1080" s="46"/>
    </row>
    <row r="1081" ht="15.6" spans="1:2">
      <c r="A1081" s="471" t="s">
        <v>995</v>
      </c>
      <c r="B1081" s="46"/>
    </row>
    <row r="1082" ht="15.6" spans="1:2">
      <c r="A1082" s="471" t="s">
        <v>996</v>
      </c>
      <c r="B1082" s="46"/>
    </row>
    <row r="1083" ht="15.6" spans="1:2">
      <c r="A1083" s="471" t="s">
        <v>997</v>
      </c>
      <c r="B1083" s="46"/>
    </row>
    <row r="1084" ht="15.6" spans="1:2">
      <c r="A1084" s="471" t="s">
        <v>998</v>
      </c>
      <c r="B1084" s="46"/>
    </row>
    <row r="1085" ht="15.6" spans="1:2">
      <c r="A1085" s="471" t="s">
        <v>999</v>
      </c>
      <c r="B1085" s="46"/>
    </row>
    <row r="1086" ht="15.6" spans="1:2">
      <c r="A1086" s="473" t="s">
        <v>137</v>
      </c>
      <c r="B1086" s="474">
        <f>B1087+B1114+B1129</f>
        <v>300</v>
      </c>
    </row>
    <row r="1087" ht="15.6" spans="1:2">
      <c r="A1087" s="472" t="s">
        <v>1000</v>
      </c>
      <c r="B1087" s="46">
        <f>SUM(B1088:B1113)</f>
        <v>300</v>
      </c>
    </row>
    <row r="1088" ht="15.6" spans="1:2">
      <c r="A1088" s="471" t="s">
        <v>197</v>
      </c>
      <c r="B1088" s="46">
        <v>158</v>
      </c>
    </row>
    <row r="1089" ht="15.6" spans="1:2">
      <c r="A1089" s="471" t="s">
        <v>198</v>
      </c>
      <c r="B1089" s="46"/>
    </row>
    <row r="1090" ht="15.6" spans="1:2">
      <c r="A1090" s="471" t="s">
        <v>199</v>
      </c>
      <c r="B1090" s="46"/>
    </row>
    <row r="1091" ht="15.6" spans="1:2">
      <c r="A1091" s="471" t="s">
        <v>1001</v>
      </c>
      <c r="B1091" s="46"/>
    </row>
    <row r="1092" ht="15.6" spans="1:2">
      <c r="A1092" s="471" t="s">
        <v>1002</v>
      </c>
      <c r="B1092" s="46"/>
    </row>
    <row r="1093" ht="15.6" spans="1:2">
      <c r="A1093" s="471" t="s">
        <v>1003</v>
      </c>
      <c r="B1093" s="46"/>
    </row>
    <row r="1094" ht="15.6" spans="1:2">
      <c r="A1094" s="471" t="s">
        <v>1004</v>
      </c>
      <c r="B1094" s="46"/>
    </row>
    <row r="1095" ht="15.6" spans="1:2">
      <c r="A1095" s="471" t="s">
        <v>1005</v>
      </c>
      <c r="B1095" s="46"/>
    </row>
    <row r="1096" ht="15.6" spans="1:2">
      <c r="A1096" s="471" t="s">
        <v>1006</v>
      </c>
      <c r="B1096" s="46"/>
    </row>
    <row r="1097" ht="15.6" spans="1:2">
      <c r="A1097" s="471" t="s">
        <v>1007</v>
      </c>
      <c r="B1097" s="46"/>
    </row>
    <row r="1098" ht="15.6" spans="1:2">
      <c r="A1098" s="471" t="s">
        <v>1008</v>
      </c>
      <c r="B1098" s="46"/>
    </row>
    <row r="1099" ht="15.6" spans="1:2">
      <c r="A1099" s="471" t="s">
        <v>1009</v>
      </c>
      <c r="B1099" s="46"/>
    </row>
    <row r="1100" ht="15.6" spans="1:2">
      <c r="A1100" s="471" t="s">
        <v>1010</v>
      </c>
      <c r="B1100" s="46"/>
    </row>
    <row r="1101" ht="15.6" spans="1:2">
      <c r="A1101" s="471" t="s">
        <v>1011</v>
      </c>
      <c r="B1101" s="46"/>
    </row>
    <row r="1102" ht="15.6" spans="1:2">
      <c r="A1102" s="471" t="s">
        <v>1012</v>
      </c>
      <c r="B1102" s="46"/>
    </row>
    <row r="1103" ht="15.6" spans="1:2">
      <c r="A1103" s="471" t="s">
        <v>1013</v>
      </c>
      <c r="B1103" s="46"/>
    </row>
    <row r="1104" ht="15.6" spans="1:2">
      <c r="A1104" s="471" t="s">
        <v>1014</v>
      </c>
      <c r="B1104" s="46"/>
    </row>
    <row r="1105" ht="15.6" spans="1:2">
      <c r="A1105" s="471" t="s">
        <v>1015</v>
      </c>
      <c r="B1105" s="46"/>
    </row>
    <row r="1106" ht="15.6" spans="1:2">
      <c r="A1106" s="471" t="s">
        <v>1016</v>
      </c>
      <c r="B1106" s="46"/>
    </row>
    <row r="1107" ht="15.6" spans="1:2">
      <c r="A1107" s="471" t="s">
        <v>1017</v>
      </c>
      <c r="B1107" s="46"/>
    </row>
    <row r="1108" ht="15.6" spans="1:2">
      <c r="A1108" s="471" t="s">
        <v>1018</v>
      </c>
      <c r="B1108" s="46"/>
    </row>
    <row r="1109" ht="15.6" spans="1:2">
      <c r="A1109" s="471" t="s">
        <v>1019</v>
      </c>
      <c r="B1109" s="46"/>
    </row>
    <row r="1110" ht="15.6" spans="1:2">
      <c r="A1110" s="471" t="s">
        <v>1020</v>
      </c>
      <c r="B1110" s="46"/>
    </row>
    <row r="1111" ht="15.6" spans="1:2">
      <c r="A1111" s="471" t="s">
        <v>1021</v>
      </c>
      <c r="B1111" s="46"/>
    </row>
    <row r="1112" ht="15.6" spans="1:2">
      <c r="A1112" s="471" t="s">
        <v>206</v>
      </c>
      <c r="B1112" s="46">
        <v>142</v>
      </c>
    </row>
    <row r="1113" ht="15.6" spans="1:2">
      <c r="A1113" s="471" t="s">
        <v>1022</v>
      </c>
      <c r="B1113" s="46"/>
    </row>
    <row r="1114" ht="15.6" spans="1:2">
      <c r="A1114" s="472" t="s">
        <v>1023</v>
      </c>
      <c r="B1114" s="46">
        <v>0</v>
      </c>
    </row>
    <row r="1115" ht="15.6" spans="1:2">
      <c r="A1115" s="471" t="s">
        <v>197</v>
      </c>
      <c r="B1115" s="46"/>
    </row>
    <row r="1116" ht="15.6" spans="1:2">
      <c r="A1116" s="471" t="s">
        <v>198</v>
      </c>
      <c r="B1116" s="46"/>
    </row>
    <row r="1117" ht="15.6" spans="1:2">
      <c r="A1117" s="471" t="s">
        <v>199</v>
      </c>
      <c r="B1117" s="46"/>
    </row>
    <row r="1118" ht="15.6" spans="1:2">
      <c r="A1118" s="471" t="s">
        <v>1024</v>
      </c>
      <c r="B1118" s="46"/>
    </row>
    <row r="1119" ht="15.6" spans="1:2">
      <c r="A1119" s="471" t="s">
        <v>1025</v>
      </c>
      <c r="B1119" s="46"/>
    </row>
    <row r="1120" ht="15.6" spans="1:2">
      <c r="A1120" s="471" t="s">
        <v>1026</v>
      </c>
      <c r="B1120" s="46"/>
    </row>
    <row r="1121" ht="15.6" spans="1:2">
      <c r="A1121" s="471" t="s">
        <v>1027</v>
      </c>
      <c r="B1121" s="46"/>
    </row>
    <row r="1122" ht="15.6" spans="1:2">
      <c r="A1122" s="471" t="s">
        <v>1028</v>
      </c>
      <c r="B1122" s="46"/>
    </row>
    <row r="1123" ht="15.6" spans="1:2">
      <c r="A1123" s="471" t="s">
        <v>1029</v>
      </c>
      <c r="B1123" s="46"/>
    </row>
    <row r="1124" ht="15.6" spans="1:2">
      <c r="A1124" s="471" t="s">
        <v>1030</v>
      </c>
      <c r="B1124" s="46"/>
    </row>
    <row r="1125" ht="15.6" spans="1:2">
      <c r="A1125" s="471" t="s">
        <v>1031</v>
      </c>
      <c r="B1125" s="46"/>
    </row>
    <row r="1126" ht="15.6" spans="1:2">
      <c r="A1126" s="471" t="s">
        <v>1032</v>
      </c>
      <c r="B1126" s="46"/>
    </row>
    <row r="1127" ht="15.6" spans="1:2">
      <c r="A1127" s="471" t="s">
        <v>1033</v>
      </c>
      <c r="B1127" s="46"/>
    </row>
    <row r="1128" ht="15.6" spans="1:2">
      <c r="A1128" s="471" t="s">
        <v>1034</v>
      </c>
      <c r="B1128" s="46"/>
    </row>
    <row r="1129" ht="15.6" spans="1:2">
      <c r="A1129" s="472" t="s">
        <v>1035</v>
      </c>
      <c r="B1129" s="46">
        <v>0</v>
      </c>
    </row>
    <row r="1130" ht="15.6" spans="1:2">
      <c r="A1130" s="473" t="s">
        <v>138</v>
      </c>
      <c r="B1130" s="46">
        <v>4771</v>
      </c>
    </row>
    <row r="1131" ht="15.6" spans="1:2">
      <c r="A1131" s="472" t="s">
        <v>1036</v>
      </c>
      <c r="B1131" s="46">
        <v>0</v>
      </c>
    </row>
    <row r="1132" ht="15.6" spans="1:2">
      <c r="A1132" s="471" t="s">
        <v>1037</v>
      </c>
      <c r="B1132" s="46"/>
    </row>
    <row r="1133" ht="15.6" spans="1:2">
      <c r="A1133" s="471" t="s">
        <v>1038</v>
      </c>
      <c r="B1133" s="46"/>
    </row>
    <row r="1134" ht="15.6" spans="1:2">
      <c r="A1134" s="471" t="s">
        <v>1039</v>
      </c>
      <c r="B1134" s="46"/>
    </row>
    <row r="1135" ht="15.6" spans="1:2">
      <c r="A1135" s="471" t="s">
        <v>1040</v>
      </c>
      <c r="B1135" s="46"/>
    </row>
    <row r="1136" ht="15.6" spans="1:2">
      <c r="A1136" s="471" t="s">
        <v>1041</v>
      </c>
      <c r="B1136" s="46"/>
    </row>
    <row r="1137" ht="15.6" spans="1:2">
      <c r="A1137" s="471" t="s">
        <v>1042</v>
      </c>
      <c r="B1137" s="46"/>
    </row>
    <row r="1138" ht="15.6" spans="1:2">
      <c r="A1138" s="471" t="s">
        <v>1043</v>
      </c>
      <c r="B1138" s="46"/>
    </row>
    <row r="1139" ht="15.6" spans="1:2">
      <c r="A1139" s="471" t="s">
        <v>1044</v>
      </c>
      <c r="B1139" s="46"/>
    </row>
    <row r="1140" ht="15.6" spans="1:2">
      <c r="A1140" s="471" t="s">
        <v>1045</v>
      </c>
      <c r="B1140" s="46"/>
    </row>
    <row r="1141" ht="15.6" spans="1:2">
      <c r="A1141" s="471" t="s">
        <v>1046</v>
      </c>
      <c r="B1141" s="46"/>
    </row>
    <row r="1142" ht="15.6" spans="1:2">
      <c r="A1142" s="472" t="s">
        <v>1047</v>
      </c>
      <c r="B1142" s="46">
        <v>4771</v>
      </c>
    </row>
    <row r="1143" ht="15.6" spans="1:2">
      <c r="A1143" s="471" t="s">
        <v>1048</v>
      </c>
      <c r="B1143" s="46">
        <v>4771</v>
      </c>
    </row>
    <row r="1144" ht="15.6" spans="1:2">
      <c r="A1144" s="471" t="s">
        <v>1049</v>
      </c>
      <c r="B1144" s="46"/>
    </row>
    <row r="1145" ht="15.6" spans="1:2">
      <c r="A1145" s="471" t="s">
        <v>1050</v>
      </c>
      <c r="B1145" s="46"/>
    </row>
    <row r="1146" ht="15.6" spans="1:2">
      <c r="A1146" s="472" t="s">
        <v>1051</v>
      </c>
      <c r="B1146" s="46">
        <v>0</v>
      </c>
    </row>
    <row r="1147" ht="15.6" spans="1:2">
      <c r="A1147" s="471" t="s">
        <v>1052</v>
      </c>
      <c r="B1147" s="46"/>
    </row>
    <row r="1148" ht="15.6" spans="1:2">
      <c r="A1148" s="471" t="s">
        <v>1053</v>
      </c>
      <c r="B1148" s="46"/>
    </row>
    <row r="1149" ht="15.6" spans="1:2">
      <c r="A1149" s="471" t="s">
        <v>1054</v>
      </c>
      <c r="B1149" s="46"/>
    </row>
    <row r="1150" ht="15.6" spans="1:2">
      <c r="A1150" s="473" t="s">
        <v>139</v>
      </c>
      <c r="B1150" s="474">
        <f>B1151+B1169+B1175+B1181</f>
        <v>193</v>
      </c>
    </row>
    <row r="1151" ht="15.6" spans="1:2">
      <c r="A1151" s="472" t="s">
        <v>1055</v>
      </c>
      <c r="B1151" s="46">
        <v>142</v>
      </c>
    </row>
    <row r="1152" ht="15.6" spans="1:2">
      <c r="A1152" s="471" t="s">
        <v>197</v>
      </c>
      <c r="B1152" s="46">
        <v>142</v>
      </c>
    </row>
    <row r="1153" ht="15.6" spans="1:2">
      <c r="A1153" s="471" t="s">
        <v>198</v>
      </c>
      <c r="B1153" s="46"/>
    </row>
    <row r="1154" ht="15.6" spans="1:2">
      <c r="A1154" s="471" t="s">
        <v>199</v>
      </c>
      <c r="B1154" s="46"/>
    </row>
    <row r="1155" ht="15.6" spans="1:2">
      <c r="A1155" s="471" t="s">
        <v>1056</v>
      </c>
      <c r="B1155" s="46"/>
    </row>
    <row r="1156" ht="15.6" spans="1:2">
      <c r="A1156" s="471" t="s">
        <v>1057</v>
      </c>
      <c r="B1156" s="46"/>
    </row>
    <row r="1157" ht="15.6" spans="1:2">
      <c r="A1157" s="471" t="s">
        <v>1058</v>
      </c>
      <c r="B1157" s="46"/>
    </row>
    <row r="1158" ht="15.6" spans="1:2">
      <c r="A1158" s="471" t="s">
        <v>1059</v>
      </c>
      <c r="B1158" s="46"/>
    </row>
    <row r="1159" ht="15.6" spans="1:2">
      <c r="A1159" s="471" t="s">
        <v>1060</v>
      </c>
      <c r="B1159" s="46"/>
    </row>
    <row r="1160" ht="15.6" spans="1:2">
      <c r="A1160" s="471" t="s">
        <v>1061</v>
      </c>
      <c r="B1160" s="46"/>
    </row>
    <row r="1161" ht="15.6" spans="1:2">
      <c r="A1161" s="471" t="s">
        <v>1062</v>
      </c>
      <c r="B1161" s="46"/>
    </row>
    <row r="1162" ht="15.6" spans="1:2">
      <c r="A1162" s="471" t="s">
        <v>1063</v>
      </c>
      <c r="B1162" s="46"/>
    </row>
    <row r="1163" ht="15.6" spans="1:2">
      <c r="A1163" s="471" t="s">
        <v>1064</v>
      </c>
      <c r="B1163" s="46"/>
    </row>
    <row r="1164" ht="15.6" spans="1:2">
      <c r="A1164" s="471" t="s">
        <v>1065</v>
      </c>
      <c r="B1164" s="46"/>
    </row>
    <row r="1165" ht="15.6" spans="1:2">
      <c r="A1165" s="471" t="s">
        <v>1066</v>
      </c>
      <c r="B1165" s="46"/>
    </row>
    <row r="1166" ht="15.6" spans="1:2">
      <c r="A1166" s="471" t="s">
        <v>1067</v>
      </c>
      <c r="B1166" s="46"/>
    </row>
    <row r="1167" ht="15.6" spans="1:2">
      <c r="A1167" s="471" t="s">
        <v>206</v>
      </c>
      <c r="B1167" s="46"/>
    </row>
    <row r="1168" ht="15.6" spans="1:2">
      <c r="A1168" s="471" t="s">
        <v>1068</v>
      </c>
      <c r="B1168" s="46"/>
    </row>
    <row r="1169" ht="15.6" spans="1:2">
      <c r="A1169" s="472" t="s">
        <v>1069</v>
      </c>
      <c r="B1169" s="46">
        <v>0</v>
      </c>
    </row>
    <row r="1170" ht="15.6" spans="1:2">
      <c r="A1170" s="471" t="s">
        <v>1070</v>
      </c>
      <c r="B1170" s="46"/>
    </row>
    <row r="1171" ht="15.6" spans="1:2">
      <c r="A1171" s="471" t="s">
        <v>1071</v>
      </c>
      <c r="B1171" s="46"/>
    </row>
    <row r="1172" ht="15.6" spans="1:2">
      <c r="A1172" s="471" t="s">
        <v>1072</v>
      </c>
      <c r="B1172" s="46"/>
    </row>
    <row r="1173" ht="15.6" spans="1:2">
      <c r="A1173" s="471" t="s">
        <v>1073</v>
      </c>
      <c r="B1173" s="46"/>
    </row>
    <row r="1174" ht="15.6" spans="1:2">
      <c r="A1174" s="471" t="s">
        <v>1074</v>
      </c>
      <c r="B1174" s="46"/>
    </row>
    <row r="1175" ht="15.6" spans="1:2">
      <c r="A1175" s="472" t="s">
        <v>1075</v>
      </c>
      <c r="B1175" s="46">
        <v>51</v>
      </c>
    </row>
    <row r="1176" ht="15.6" spans="1:2">
      <c r="A1176" s="471" t="s">
        <v>1076</v>
      </c>
      <c r="B1176" s="46"/>
    </row>
    <row r="1177" ht="15.6" spans="1:2">
      <c r="A1177" s="471" t="s">
        <v>1077</v>
      </c>
      <c r="B1177" s="46"/>
    </row>
    <row r="1178" ht="15.6" spans="1:2">
      <c r="A1178" s="471" t="s">
        <v>1078</v>
      </c>
      <c r="B1178" s="46"/>
    </row>
    <row r="1179" ht="15.6" spans="1:2">
      <c r="A1179" s="471" t="s">
        <v>1079</v>
      </c>
      <c r="B1179" s="46"/>
    </row>
    <row r="1180" ht="15.6" spans="1:2">
      <c r="A1180" s="471" t="s">
        <v>1080</v>
      </c>
      <c r="B1180" s="46">
        <v>51</v>
      </c>
    </row>
    <row r="1181" ht="15.6" spans="1:2">
      <c r="A1181" s="472" t="s">
        <v>1081</v>
      </c>
      <c r="B1181" s="46">
        <v>0</v>
      </c>
    </row>
    <row r="1182" ht="15.6" spans="1:2">
      <c r="A1182" s="471" t="s">
        <v>1082</v>
      </c>
      <c r="B1182" s="46"/>
    </row>
    <row r="1183" ht="15.6" spans="1:2">
      <c r="A1183" s="471" t="s">
        <v>1083</v>
      </c>
      <c r="B1183" s="46"/>
    </row>
    <row r="1184" ht="15.6" spans="1:2">
      <c r="A1184" s="471" t="s">
        <v>1084</v>
      </c>
      <c r="B1184" s="46"/>
    </row>
    <row r="1185" ht="15.6" spans="1:2">
      <c r="A1185" s="471" t="s">
        <v>1085</v>
      </c>
      <c r="B1185" s="46"/>
    </row>
    <row r="1186" ht="15.6" spans="1:2">
      <c r="A1186" s="471" t="s">
        <v>1086</v>
      </c>
      <c r="B1186" s="46"/>
    </row>
    <row r="1187" ht="15.6" spans="1:2">
      <c r="A1187" s="471" t="s">
        <v>1087</v>
      </c>
      <c r="B1187" s="46"/>
    </row>
    <row r="1188" ht="15.6" spans="1:2">
      <c r="A1188" s="471" t="s">
        <v>1088</v>
      </c>
      <c r="B1188" s="46"/>
    </row>
    <row r="1189" ht="15.6" spans="1:2">
      <c r="A1189" s="471" t="s">
        <v>1089</v>
      </c>
      <c r="B1189" s="46"/>
    </row>
    <row r="1190" ht="15.6" spans="1:2">
      <c r="A1190" s="471" t="s">
        <v>1090</v>
      </c>
      <c r="B1190" s="46"/>
    </row>
    <row r="1191" ht="15.6" spans="1:2">
      <c r="A1191" s="471" t="s">
        <v>1091</v>
      </c>
      <c r="B1191" s="46"/>
    </row>
    <row r="1192" ht="15.6" spans="1:2">
      <c r="A1192" s="471" t="s">
        <v>1092</v>
      </c>
      <c r="B1192" s="46"/>
    </row>
    <row r="1193" ht="15.6" spans="1:2">
      <c r="A1193" s="471" t="s">
        <v>1093</v>
      </c>
      <c r="B1193" s="46"/>
    </row>
    <row r="1194" ht="15.6" spans="1:2">
      <c r="A1194" s="473" t="s">
        <v>140</v>
      </c>
      <c r="B1194" s="46">
        <v>556</v>
      </c>
    </row>
    <row r="1195" ht="15.6" spans="1:2">
      <c r="A1195" s="472" t="s">
        <v>1094</v>
      </c>
      <c r="B1195" s="46">
        <v>417</v>
      </c>
    </row>
    <row r="1196" ht="15.6" spans="1:2">
      <c r="A1196" s="471" t="s">
        <v>197</v>
      </c>
      <c r="B1196" s="46">
        <v>232</v>
      </c>
    </row>
    <row r="1197" ht="15.6" spans="1:2">
      <c r="A1197" s="471" t="s">
        <v>198</v>
      </c>
      <c r="B1197" s="46">
        <v>10</v>
      </c>
    </row>
    <row r="1198" ht="15.6" spans="1:2">
      <c r="A1198" s="471" t="s">
        <v>199</v>
      </c>
      <c r="B1198" s="46"/>
    </row>
    <row r="1199" ht="15.6" spans="1:2">
      <c r="A1199" s="471" t="s">
        <v>1095</v>
      </c>
      <c r="B1199" s="46"/>
    </row>
    <row r="1200" ht="15.6" spans="1:2">
      <c r="A1200" s="471" t="s">
        <v>1096</v>
      </c>
      <c r="B1200" s="46"/>
    </row>
    <row r="1201" ht="15.6" spans="1:2">
      <c r="A1201" s="471" t="s">
        <v>1097</v>
      </c>
      <c r="B1201" s="46"/>
    </row>
    <row r="1202" ht="15.6" spans="1:2">
      <c r="A1202" s="471" t="s">
        <v>1098</v>
      </c>
      <c r="B1202" s="46"/>
    </row>
    <row r="1203" ht="15.6" spans="1:2">
      <c r="A1203" s="471" t="s">
        <v>1099</v>
      </c>
      <c r="B1203" s="46"/>
    </row>
    <row r="1204" ht="15.6" spans="1:2">
      <c r="A1204" s="471" t="s">
        <v>206</v>
      </c>
      <c r="B1204" s="46">
        <v>175</v>
      </c>
    </row>
    <row r="1205" ht="15.6" spans="1:2">
      <c r="A1205" s="471" t="s">
        <v>1100</v>
      </c>
      <c r="B1205" s="46"/>
    </row>
    <row r="1206" ht="15.6" spans="1:2">
      <c r="A1206" s="472" t="s">
        <v>1101</v>
      </c>
      <c r="B1206" s="46">
        <v>139</v>
      </c>
    </row>
    <row r="1207" ht="15.6" spans="1:2">
      <c r="A1207" s="471" t="s">
        <v>197</v>
      </c>
      <c r="B1207" s="46"/>
    </row>
    <row r="1208" ht="15.6" spans="1:2">
      <c r="A1208" s="471" t="s">
        <v>508</v>
      </c>
      <c r="B1208" s="46"/>
    </row>
    <row r="1209" ht="15.6" spans="1:2">
      <c r="A1209" s="471" t="s">
        <v>199</v>
      </c>
      <c r="B1209" s="46"/>
    </row>
    <row r="1210" ht="15.6" spans="1:2">
      <c r="A1210" s="471" t="s">
        <v>1102</v>
      </c>
      <c r="B1210" s="46">
        <v>139</v>
      </c>
    </row>
    <row r="1211" ht="15.6" spans="1:2">
      <c r="A1211" s="471" t="s">
        <v>1103</v>
      </c>
      <c r="B1211" s="46"/>
    </row>
    <row r="1212" ht="15.6" spans="1:2">
      <c r="A1212" s="472" t="s">
        <v>1104</v>
      </c>
      <c r="B1212" s="46">
        <v>0</v>
      </c>
    </row>
    <row r="1213" ht="15.6" spans="1:2">
      <c r="A1213" s="471" t="s">
        <v>197</v>
      </c>
      <c r="B1213" s="46"/>
    </row>
    <row r="1214" ht="15.6" spans="1:2">
      <c r="A1214" s="471" t="s">
        <v>198</v>
      </c>
      <c r="B1214" s="46"/>
    </row>
    <row r="1215" ht="15.6" spans="1:2">
      <c r="A1215" s="471" t="s">
        <v>199</v>
      </c>
      <c r="B1215" s="46"/>
    </row>
    <row r="1216" ht="15.6" spans="1:2">
      <c r="A1216" s="471" t="s">
        <v>1105</v>
      </c>
      <c r="B1216" s="46"/>
    </row>
    <row r="1217" ht="15.6" spans="1:2">
      <c r="A1217" s="471" t="s">
        <v>1106</v>
      </c>
      <c r="B1217" s="46"/>
    </row>
    <row r="1218" ht="15.6" spans="1:2">
      <c r="A1218" s="471" t="s">
        <v>1107</v>
      </c>
      <c r="B1218" s="46"/>
    </row>
    <row r="1219" ht="15.6" spans="1:2">
      <c r="A1219" s="471" t="s">
        <v>1108</v>
      </c>
      <c r="B1219" s="46"/>
    </row>
    <row r="1220" ht="15.6" spans="1:2">
      <c r="A1220" s="471" t="s">
        <v>1109</v>
      </c>
      <c r="B1220" s="46"/>
    </row>
    <row r="1221" ht="15.6" spans="1:2">
      <c r="A1221" s="471" t="s">
        <v>1110</v>
      </c>
      <c r="B1221" s="46"/>
    </row>
    <row r="1222" ht="15.6" spans="1:2">
      <c r="A1222" s="471" t="s">
        <v>1111</v>
      </c>
      <c r="B1222" s="46"/>
    </row>
    <row r="1223" ht="15.6" spans="1:2">
      <c r="A1223" s="471" t="s">
        <v>1112</v>
      </c>
      <c r="B1223" s="46"/>
    </row>
    <row r="1224" ht="15.6" spans="1:2">
      <c r="A1224" s="471" t="s">
        <v>1113</v>
      </c>
      <c r="B1224" s="46"/>
    </row>
    <row r="1225" ht="15.6" spans="1:2">
      <c r="A1225" s="472" t="s">
        <v>1114</v>
      </c>
      <c r="B1225" s="46">
        <v>0</v>
      </c>
    </row>
    <row r="1226" ht="15.6" spans="1:2">
      <c r="A1226" s="471" t="s">
        <v>1115</v>
      </c>
      <c r="B1226" s="46"/>
    </row>
    <row r="1227" ht="15.6" spans="1:2">
      <c r="A1227" s="471" t="s">
        <v>1116</v>
      </c>
      <c r="B1227" s="46"/>
    </row>
    <row r="1228" ht="15.6" spans="1:2">
      <c r="A1228" s="471" t="s">
        <v>1117</v>
      </c>
      <c r="B1228" s="46"/>
    </row>
    <row r="1229" ht="15.6" spans="1:2">
      <c r="A1229" s="472" t="s">
        <v>1118</v>
      </c>
      <c r="B1229" s="46">
        <v>0</v>
      </c>
    </row>
    <row r="1230" ht="15.6" spans="1:2">
      <c r="A1230" s="471" t="s">
        <v>1119</v>
      </c>
      <c r="B1230" s="46"/>
    </row>
    <row r="1231" ht="15.6" spans="1:2">
      <c r="A1231" s="471" t="s">
        <v>1120</v>
      </c>
      <c r="B1231" s="46"/>
    </row>
    <row r="1232" ht="15.6" spans="1:2">
      <c r="A1232" s="471" t="s">
        <v>1121</v>
      </c>
      <c r="B1232" s="46"/>
    </row>
    <row r="1233" ht="15.6" spans="1:2">
      <c r="A1233" s="472" t="s">
        <v>1122</v>
      </c>
      <c r="B1233" s="46">
        <v>0</v>
      </c>
    </row>
    <row r="1234" ht="15.6" spans="1:2">
      <c r="A1234" s="473" t="s">
        <v>141</v>
      </c>
      <c r="B1234" s="46">
        <v>855</v>
      </c>
    </row>
    <row r="1235" ht="15.6" spans="1:2">
      <c r="A1235" s="473" t="s">
        <v>1123</v>
      </c>
      <c r="B1235" s="46">
        <v>585</v>
      </c>
    </row>
    <row r="1236" ht="15.6" spans="1:2">
      <c r="A1236" s="472" t="s">
        <v>1124</v>
      </c>
      <c r="B1236" s="46">
        <v>585</v>
      </c>
    </row>
    <row r="1237" ht="15.6" spans="1:2">
      <c r="A1237" s="471" t="s">
        <v>1125</v>
      </c>
      <c r="B1237" s="46">
        <v>585</v>
      </c>
    </row>
    <row r="1238" ht="15.6" spans="1:2">
      <c r="A1238" s="471" t="s">
        <v>1126</v>
      </c>
      <c r="B1238" s="46"/>
    </row>
    <row r="1239" ht="15.6" spans="1:2">
      <c r="A1239" s="471" t="s">
        <v>1127</v>
      </c>
      <c r="B1239" s="46"/>
    </row>
    <row r="1240" ht="15.6" spans="1:2">
      <c r="A1240" s="471" t="s">
        <v>1128</v>
      </c>
      <c r="B1240" s="46"/>
    </row>
    <row r="1241" ht="15.6" spans="1:2">
      <c r="A1241" s="473" t="s">
        <v>1129</v>
      </c>
      <c r="B1241" s="46">
        <v>0</v>
      </c>
    </row>
    <row r="1242" ht="15.6" spans="1:2">
      <c r="A1242" s="472" t="s">
        <v>1130</v>
      </c>
      <c r="B1242" s="46">
        <v>0</v>
      </c>
    </row>
    <row r="1243" ht="15.6" spans="1:2">
      <c r="A1243" s="473" t="s">
        <v>1131</v>
      </c>
      <c r="B1243" s="46">
        <v>14374</v>
      </c>
    </row>
    <row r="1244" ht="15.6" spans="1:2">
      <c r="A1244" s="471" t="s">
        <v>1132</v>
      </c>
      <c r="B1244" s="46">
        <v>14374</v>
      </c>
    </row>
    <row r="1245" ht="15.6" spans="1:2">
      <c r="A1245" s="471" t="s">
        <v>999</v>
      </c>
      <c r="B1245" s="46">
        <v>0</v>
      </c>
    </row>
    <row r="1246" ht="15.6" spans="1:2">
      <c r="A1246" s="476" t="s">
        <v>1133</v>
      </c>
      <c r="B1246" s="477">
        <f>B6+B235+B239+B249+B339+B390+B446+B503+B629+B700+B772+B791+B898+B962+B1026+B1046+B1076+B1086+B1130+B1150+B1194+B1234+B1235+B1241+B1243</f>
        <v>82328.58</v>
      </c>
    </row>
    <row r="1247" ht="15.6" spans="1:1">
      <c r="A1247" s="478"/>
    </row>
    <row r="1248" ht="15.6" spans="1:1">
      <c r="A1248" s="478"/>
    </row>
    <row r="1249" ht="15.6" spans="1:1">
      <c r="A1249" s="478"/>
    </row>
    <row r="1250" ht="15.6" spans="1:1">
      <c r="A1250" s="478"/>
    </row>
    <row r="1251" ht="15.6" spans="1:1">
      <c r="A1251" s="478"/>
    </row>
    <row r="1252" ht="15.6" spans="1:1">
      <c r="A1252" s="478"/>
    </row>
    <row r="1253" ht="15.6" spans="1:1">
      <c r="A1253" s="478"/>
    </row>
    <row r="1254" ht="15.6" spans="1:1">
      <c r="A1254" s="478"/>
    </row>
    <row r="1255" ht="15.6" spans="1:1">
      <c r="A1255" s="478"/>
    </row>
    <row r="1256" ht="15.6" spans="1:1">
      <c r="A1256" s="478"/>
    </row>
    <row r="1257" ht="15.6" spans="1:1">
      <c r="A1257" s="478"/>
    </row>
    <row r="1258" ht="15.6" spans="1:1">
      <c r="A1258" s="478"/>
    </row>
    <row r="1259" ht="15.6" spans="1:1">
      <c r="A1259" s="478"/>
    </row>
    <row r="1260" ht="15.6" spans="1:1">
      <c r="A1260" s="478"/>
    </row>
    <row r="1261" ht="15.6" spans="1:1">
      <c r="A1261" s="478"/>
    </row>
    <row r="1262" ht="15.6" spans="1:1">
      <c r="A1262" s="478"/>
    </row>
    <row r="1263" ht="15.6" spans="1:1">
      <c r="A1263" s="478"/>
    </row>
    <row r="1264" ht="15.6" spans="1:1">
      <c r="A1264" s="478"/>
    </row>
    <row r="1265" ht="15.6" spans="1:1">
      <c r="A1265" s="478"/>
    </row>
    <row r="1266" ht="15.6" spans="1:1">
      <c r="A1266" s="478"/>
    </row>
    <row r="1267" ht="15.6" spans="1:1">
      <c r="A1267" s="478"/>
    </row>
    <row r="1268" ht="15.6" spans="1:1">
      <c r="A1268" s="478"/>
    </row>
  </sheetData>
  <autoFilter ref="A1:B1246">
    <extLst/>
  </autoFilter>
  <mergeCells count="1">
    <mergeCell ref="A2:B2"/>
  </mergeCells>
  <printOptions horizontalCentered="1"/>
  <pageMargins left="0.590277777777778" right="0.590277777777778" top="0.786805555555556" bottom="0.786805555555556" header="0.5" footer="0.5"/>
  <pageSetup paperSize="9" scale="92" fitToHeight="0" orientation="portrait"/>
  <headerFooter/>
  <colBreaks count="1" manualBreakCount="1">
    <brk id="2" max="38"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H91"/>
  <sheetViews>
    <sheetView showZeros="0" view="pageBreakPreview" zoomScale="70" zoomScaleNormal="100" zoomScaleSheetLayoutView="70" workbookViewId="0">
      <selection activeCell="A2" sqref="A2:D2"/>
    </sheetView>
  </sheetViews>
  <sheetFormatPr defaultColWidth="9" defaultRowHeight="15.6"/>
  <cols>
    <col min="1" max="1" width="40.375" style="440" customWidth="1"/>
    <col min="2" max="2" width="15.625" style="440" customWidth="1"/>
    <col min="3" max="3" width="40.375" style="440" customWidth="1"/>
    <col min="4" max="4" width="15.625" style="440" customWidth="1"/>
    <col min="5" max="16384" width="9" style="440"/>
  </cols>
  <sheetData>
    <row r="1" s="434" customFormat="1" ht="24" customHeight="1" spans="1:242">
      <c r="A1" s="441" t="s">
        <v>13</v>
      </c>
      <c r="B1" s="441"/>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441"/>
      <c r="DK1" s="441"/>
      <c r="DL1" s="441"/>
      <c r="DM1" s="441"/>
      <c r="DN1" s="441"/>
      <c r="DO1" s="441"/>
      <c r="DP1" s="441"/>
      <c r="DQ1" s="441"/>
      <c r="DR1" s="441"/>
      <c r="DS1" s="441"/>
      <c r="DT1" s="441"/>
      <c r="DU1" s="441"/>
      <c r="DV1" s="441"/>
      <c r="DW1" s="441"/>
      <c r="DX1" s="441"/>
      <c r="DY1" s="441"/>
      <c r="DZ1" s="441"/>
      <c r="EA1" s="441"/>
      <c r="EB1" s="441"/>
      <c r="EC1" s="441"/>
      <c r="ED1" s="441"/>
      <c r="EE1" s="441"/>
      <c r="EF1" s="441"/>
      <c r="EG1" s="441"/>
      <c r="EH1" s="441"/>
      <c r="EI1" s="441"/>
      <c r="EJ1" s="441"/>
      <c r="EK1" s="441"/>
      <c r="EL1" s="441"/>
      <c r="EM1" s="441"/>
      <c r="EN1" s="441"/>
      <c r="EO1" s="441"/>
      <c r="EP1" s="441"/>
      <c r="EQ1" s="441"/>
      <c r="ER1" s="441"/>
      <c r="ES1" s="441"/>
      <c r="ET1" s="441"/>
      <c r="EU1" s="441"/>
      <c r="EV1" s="441"/>
      <c r="EW1" s="441"/>
      <c r="EX1" s="441"/>
      <c r="EY1" s="441"/>
      <c r="EZ1" s="441"/>
      <c r="FA1" s="441"/>
      <c r="FB1" s="441"/>
      <c r="FC1" s="441"/>
      <c r="FD1" s="441"/>
      <c r="FE1" s="441"/>
      <c r="FF1" s="441"/>
      <c r="FG1" s="441"/>
      <c r="FH1" s="441"/>
      <c r="FI1" s="441"/>
      <c r="FJ1" s="441"/>
      <c r="FK1" s="441"/>
      <c r="FL1" s="441"/>
      <c r="FM1" s="441"/>
      <c r="FN1" s="441"/>
      <c r="FO1" s="441"/>
      <c r="FP1" s="441"/>
      <c r="FQ1" s="441"/>
      <c r="FR1" s="441"/>
      <c r="FS1" s="441"/>
      <c r="FT1" s="441"/>
      <c r="FU1" s="441"/>
      <c r="FV1" s="441"/>
      <c r="FW1" s="441"/>
      <c r="FX1" s="441"/>
      <c r="FY1" s="441"/>
      <c r="FZ1" s="441"/>
      <c r="GA1" s="441"/>
      <c r="GB1" s="441"/>
      <c r="GC1" s="441"/>
      <c r="GD1" s="441"/>
      <c r="GE1" s="441"/>
      <c r="GF1" s="441"/>
      <c r="GG1" s="441"/>
      <c r="GH1" s="441"/>
      <c r="GI1" s="441"/>
      <c r="GJ1" s="441"/>
      <c r="GK1" s="441"/>
      <c r="GL1" s="441"/>
      <c r="GM1" s="441"/>
      <c r="GN1" s="441"/>
      <c r="GO1" s="441"/>
      <c r="GP1" s="441"/>
      <c r="GQ1" s="441"/>
      <c r="GR1" s="441"/>
      <c r="GS1" s="441"/>
      <c r="GT1" s="441"/>
      <c r="GU1" s="441"/>
      <c r="GV1" s="441"/>
      <c r="GW1" s="441"/>
      <c r="GX1" s="441"/>
      <c r="GY1" s="441"/>
      <c r="GZ1" s="441"/>
      <c r="HA1" s="441"/>
      <c r="HB1" s="441"/>
      <c r="HC1" s="441"/>
      <c r="HD1" s="441"/>
      <c r="HE1" s="441"/>
      <c r="HF1" s="441"/>
      <c r="HG1" s="441"/>
      <c r="HH1" s="441"/>
      <c r="HI1" s="441"/>
      <c r="HJ1" s="441"/>
      <c r="HK1" s="441"/>
      <c r="HL1" s="441"/>
      <c r="HM1" s="441"/>
      <c r="HN1" s="441"/>
      <c r="HO1" s="441"/>
      <c r="HP1" s="441"/>
      <c r="HQ1" s="441"/>
      <c r="HR1" s="441"/>
      <c r="HS1" s="441"/>
      <c r="HT1" s="441"/>
      <c r="HU1" s="441"/>
      <c r="HV1" s="441"/>
      <c r="HW1" s="441"/>
      <c r="HX1" s="441"/>
      <c r="HY1" s="441"/>
      <c r="HZ1" s="441"/>
      <c r="IA1" s="441"/>
      <c r="IB1" s="441"/>
      <c r="IC1" s="441"/>
      <c r="ID1" s="441"/>
      <c r="IE1" s="441"/>
      <c r="IF1" s="441"/>
      <c r="IG1" s="441"/>
      <c r="IH1" s="441"/>
    </row>
    <row r="2" s="435" customFormat="1" ht="42" customHeight="1" spans="1:4">
      <c r="A2" s="442" t="s">
        <v>9</v>
      </c>
      <c r="B2" s="443"/>
      <c r="C2" s="443"/>
      <c r="D2" s="443"/>
    </row>
    <row r="3" s="436" customFormat="1" ht="27" customHeight="1" spans="2:4">
      <c r="B3" s="159"/>
      <c r="C3" s="159"/>
      <c r="D3" s="159" t="s">
        <v>84</v>
      </c>
    </row>
    <row r="4" s="437" customFormat="1" ht="26.1" customHeight="1" spans="1:242">
      <c r="A4" s="444" t="s">
        <v>1134</v>
      </c>
      <c r="B4" s="445" t="s">
        <v>86</v>
      </c>
      <c r="C4" s="160" t="s">
        <v>1135</v>
      </c>
      <c r="D4" s="446" t="s">
        <v>86</v>
      </c>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40"/>
      <c r="AK4" s="440"/>
      <c r="AL4" s="440"/>
      <c r="AM4" s="440"/>
      <c r="AN4" s="440"/>
      <c r="AO4" s="440"/>
      <c r="AP4" s="440"/>
      <c r="AQ4" s="440"/>
      <c r="AR4" s="440"/>
      <c r="AS4" s="440"/>
      <c r="AT4" s="440"/>
      <c r="AU4" s="440"/>
      <c r="AV4" s="440"/>
      <c r="AW4" s="440"/>
      <c r="AX4" s="440"/>
      <c r="AY4" s="440"/>
      <c r="AZ4" s="440"/>
      <c r="BA4" s="440"/>
      <c r="BB4" s="440"/>
      <c r="BC4" s="440"/>
      <c r="BD4" s="440"/>
      <c r="BE4" s="440"/>
      <c r="BF4" s="440"/>
      <c r="BG4" s="440"/>
      <c r="BH4" s="440"/>
      <c r="BI4" s="440"/>
      <c r="BJ4" s="440"/>
      <c r="BK4" s="440"/>
      <c r="BL4" s="440"/>
      <c r="BM4" s="440"/>
      <c r="BN4" s="440"/>
      <c r="BO4" s="440"/>
      <c r="BP4" s="440"/>
      <c r="BQ4" s="440"/>
      <c r="BR4" s="440"/>
      <c r="BS4" s="440"/>
      <c r="BT4" s="440"/>
      <c r="BU4" s="440"/>
      <c r="BV4" s="440"/>
      <c r="BW4" s="440"/>
      <c r="BX4" s="440"/>
      <c r="BY4" s="440"/>
      <c r="BZ4" s="440"/>
      <c r="CA4" s="440"/>
      <c r="CB4" s="440"/>
      <c r="CC4" s="440"/>
      <c r="CD4" s="440"/>
      <c r="CE4" s="440"/>
      <c r="CF4" s="440"/>
      <c r="CG4" s="440"/>
      <c r="CH4" s="440"/>
      <c r="CI4" s="440"/>
      <c r="CJ4" s="440"/>
      <c r="CK4" s="440"/>
      <c r="CL4" s="440"/>
      <c r="CM4" s="440"/>
      <c r="CN4" s="440"/>
      <c r="CO4" s="440"/>
      <c r="CP4" s="440"/>
      <c r="CQ4" s="440"/>
      <c r="CR4" s="440"/>
      <c r="CS4" s="440"/>
      <c r="CT4" s="440"/>
      <c r="CU4" s="440"/>
      <c r="CV4" s="440"/>
      <c r="CW4" s="440"/>
      <c r="CX4" s="440"/>
      <c r="CY4" s="440"/>
      <c r="CZ4" s="440"/>
      <c r="DA4" s="440"/>
      <c r="DB4" s="440"/>
      <c r="DC4" s="440"/>
      <c r="DD4" s="440"/>
      <c r="DE4" s="440"/>
      <c r="DF4" s="440"/>
      <c r="DG4" s="440"/>
      <c r="DH4" s="440"/>
      <c r="DI4" s="440"/>
      <c r="DJ4" s="440"/>
      <c r="DK4" s="440"/>
      <c r="DL4" s="440"/>
      <c r="DM4" s="440"/>
      <c r="DN4" s="440"/>
      <c r="DO4" s="440"/>
      <c r="DP4" s="440"/>
      <c r="DQ4" s="440"/>
      <c r="DR4" s="440"/>
      <c r="DS4" s="440"/>
      <c r="DT4" s="440"/>
      <c r="DU4" s="440"/>
      <c r="DV4" s="440"/>
      <c r="DW4" s="440"/>
      <c r="DX4" s="440"/>
      <c r="DY4" s="440"/>
      <c r="DZ4" s="440"/>
      <c r="EA4" s="440"/>
      <c r="EB4" s="440"/>
      <c r="EC4" s="440"/>
      <c r="ED4" s="440"/>
      <c r="EE4" s="440"/>
      <c r="EF4" s="440"/>
      <c r="EG4" s="440"/>
      <c r="EH4" s="440"/>
      <c r="EI4" s="440"/>
      <c r="EJ4" s="440"/>
      <c r="EK4" s="440"/>
      <c r="EL4" s="440"/>
      <c r="EM4" s="440"/>
      <c r="EN4" s="440"/>
      <c r="EO4" s="440"/>
      <c r="EP4" s="440"/>
      <c r="EQ4" s="440"/>
      <c r="ER4" s="440"/>
      <c r="ES4" s="440"/>
      <c r="ET4" s="440"/>
      <c r="EU4" s="440"/>
      <c r="EV4" s="440"/>
      <c r="EW4" s="440"/>
      <c r="EX4" s="440"/>
      <c r="EY4" s="440"/>
      <c r="EZ4" s="440"/>
      <c r="FA4" s="440"/>
      <c r="FB4" s="440"/>
      <c r="FC4" s="440"/>
      <c r="FD4" s="440"/>
      <c r="FE4" s="440"/>
      <c r="FF4" s="440"/>
      <c r="FG4" s="440"/>
      <c r="FH4" s="440"/>
      <c r="FI4" s="440"/>
      <c r="FJ4" s="440"/>
      <c r="FK4" s="440"/>
      <c r="FL4" s="440"/>
      <c r="FM4" s="440"/>
      <c r="FN4" s="440"/>
      <c r="FO4" s="440"/>
      <c r="FP4" s="440"/>
      <c r="FQ4" s="440"/>
      <c r="FR4" s="440"/>
      <c r="FS4" s="440"/>
      <c r="FT4" s="440"/>
      <c r="FU4" s="440"/>
      <c r="FV4" s="440"/>
      <c r="FW4" s="440"/>
      <c r="FX4" s="440"/>
      <c r="FY4" s="440"/>
      <c r="FZ4" s="440"/>
      <c r="GA4" s="440"/>
      <c r="GB4" s="440"/>
      <c r="GC4" s="440"/>
      <c r="GD4" s="440"/>
      <c r="GE4" s="440"/>
      <c r="GF4" s="440"/>
      <c r="GG4" s="440"/>
      <c r="GH4" s="440"/>
      <c r="GI4" s="440"/>
      <c r="GJ4" s="440"/>
      <c r="GK4" s="440"/>
      <c r="GL4" s="440"/>
      <c r="GM4" s="440"/>
      <c r="GN4" s="440"/>
      <c r="GO4" s="440"/>
      <c r="GP4" s="440"/>
      <c r="GQ4" s="440"/>
      <c r="GR4" s="440"/>
      <c r="GS4" s="440"/>
      <c r="GT4" s="440"/>
      <c r="GU4" s="440"/>
      <c r="GV4" s="440"/>
      <c r="GW4" s="440"/>
      <c r="GX4" s="440"/>
      <c r="GY4" s="440"/>
      <c r="GZ4" s="440"/>
      <c r="HA4" s="440"/>
      <c r="HB4" s="440"/>
      <c r="HC4" s="440"/>
      <c r="HD4" s="440"/>
      <c r="HE4" s="440"/>
      <c r="HF4" s="440"/>
      <c r="HG4" s="440"/>
      <c r="HH4" s="440"/>
      <c r="HI4" s="440"/>
      <c r="HJ4" s="440"/>
      <c r="HK4" s="440"/>
      <c r="HL4" s="440"/>
      <c r="HM4" s="440"/>
      <c r="HN4" s="440"/>
      <c r="HO4" s="440"/>
      <c r="HP4" s="440"/>
      <c r="HQ4" s="440"/>
      <c r="HR4" s="440"/>
      <c r="HS4" s="440"/>
      <c r="HT4" s="440"/>
      <c r="HU4" s="440"/>
      <c r="HV4" s="440"/>
      <c r="HW4" s="440"/>
      <c r="HX4" s="440"/>
      <c r="HY4" s="440"/>
      <c r="HZ4" s="440"/>
      <c r="IA4" s="440"/>
      <c r="IB4" s="440"/>
      <c r="IC4" s="440"/>
      <c r="ID4" s="440"/>
      <c r="IE4" s="440"/>
      <c r="IF4" s="440"/>
      <c r="IG4" s="440"/>
      <c r="IH4" s="440"/>
    </row>
    <row r="5" s="438" customFormat="1" ht="24" customHeight="1" spans="1:4">
      <c r="A5" s="447" t="s">
        <v>148</v>
      </c>
      <c r="B5" s="277">
        <v>9000</v>
      </c>
      <c r="C5" s="447" t="s">
        <v>149</v>
      </c>
      <c r="D5" s="277">
        <v>82329</v>
      </c>
    </row>
    <row r="6" s="438" customFormat="1" ht="24" customHeight="1" spans="1:4">
      <c r="A6" s="447" t="s">
        <v>150</v>
      </c>
      <c r="B6" s="277">
        <v>75689</v>
      </c>
      <c r="C6" s="447" t="s">
        <v>151</v>
      </c>
      <c r="D6" s="277"/>
    </row>
    <row r="7" s="438" customFormat="1" ht="24" customHeight="1" spans="1:4">
      <c r="A7" s="448" t="s">
        <v>152</v>
      </c>
      <c r="B7" s="168">
        <v>68076</v>
      </c>
      <c r="C7" s="448" t="s">
        <v>1136</v>
      </c>
      <c r="D7" s="168"/>
    </row>
    <row r="8" s="438" customFormat="1" ht="24" customHeight="1" spans="1:4">
      <c r="A8" s="449" t="s">
        <v>154</v>
      </c>
      <c r="B8" s="168">
        <v>68076</v>
      </c>
      <c r="C8" s="449" t="s">
        <v>1137</v>
      </c>
      <c r="D8" s="168"/>
    </row>
    <row r="9" s="438" customFormat="1" ht="24" customHeight="1" spans="1:4">
      <c r="A9" s="449" t="s">
        <v>156</v>
      </c>
      <c r="B9" s="168"/>
      <c r="C9" s="449" t="s">
        <v>1138</v>
      </c>
      <c r="D9" s="168"/>
    </row>
    <row r="10" s="438" customFormat="1" ht="24" customHeight="1" spans="1:4">
      <c r="A10" s="448" t="s">
        <v>1139</v>
      </c>
      <c r="B10" s="168"/>
      <c r="C10" s="448" t="s">
        <v>153</v>
      </c>
      <c r="D10" s="168">
        <v>860</v>
      </c>
    </row>
    <row r="11" s="438" customFormat="1" ht="24" customHeight="1" spans="1:4">
      <c r="A11" s="449" t="s">
        <v>1140</v>
      </c>
      <c r="B11" s="168"/>
      <c r="C11" s="449" t="s">
        <v>155</v>
      </c>
      <c r="D11" s="168"/>
    </row>
    <row r="12" s="438" customFormat="1" ht="24" customHeight="1" spans="1:4">
      <c r="A12" s="449" t="s">
        <v>1141</v>
      </c>
      <c r="B12" s="168"/>
      <c r="C12" s="449" t="s">
        <v>157</v>
      </c>
      <c r="D12" s="168">
        <v>860</v>
      </c>
    </row>
    <row r="13" s="438" customFormat="1" ht="24" customHeight="1" spans="1:4">
      <c r="A13" s="448" t="s">
        <v>158</v>
      </c>
      <c r="B13" s="168">
        <v>4787</v>
      </c>
      <c r="C13" s="450" t="s">
        <v>159</v>
      </c>
      <c r="D13" s="168"/>
    </row>
    <row r="14" s="438" customFormat="1" ht="24" customHeight="1" spans="1:4">
      <c r="A14" s="448" t="s">
        <v>160</v>
      </c>
      <c r="B14" s="168">
        <v>19</v>
      </c>
      <c r="C14" s="448" t="s">
        <v>1142</v>
      </c>
      <c r="D14" s="451"/>
    </row>
    <row r="15" s="438" customFormat="1" ht="24" customHeight="1" spans="1:4">
      <c r="A15" s="449" t="s">
        <v>162</v>
      </c>
      <c r="B15" s="452"/>
      <c r="C15" s="449" t="s">
        <v>1143</v>
      </c>
      <c r="D15" s="452"/>
    </row>
    <row r="16" s="438" customFormat="1" ht="24" customHeight="1" spans="1:4">
      <c r="A16" s="449" t="s">
        <v>164</v>
      </c>
      <c r="B16" s="452">
        <v>19</v>
      </c>
      <c r="C16" s="449" t="s">
        <v>1144</v>
      </c>
      <c r="D16" s="452"/>
    </row>
    <row r="17" s="438" customFormat="1" ht="24" customHeight="1" spans="1:4">
      <c r="A17" s="449" t="s">
        <v>166</v>
      </c>
      <c r="B17" s="452"/>
      <c r="C17" s="449" t="s">
        <v>1145</v>
      </c>
      <c r="D17" s="452"/>
    </row>
    <row r="18" s="438" customFormat="1" ht="24" customHeight="1" spans="1:4">
      <c r="A18" s="450" t="s">
        <v>168</v>
      </c>
      <c r="B18" s="452"/>
      <c r="C18" s="449" t="s">
        <v>1146</v>
      </c>
      <c r="D18" s="452"/>
    </row>
    <row r="19" s="438" customFormat="1" ht="24" customHeight="1" spans="1:8">
      <c r="A19" s="449" t="s">
        <v>170</v>
      </c>
      <c r="B19" s="452"/>
      <c r="C19" s="450" t="s">
        <v>161</v>
      </c>
      <c r="D19" s="452"/>
      <c r="G19" s="453"/>
      <c r="H19" s="454"/>
    </row>
    <row r="20" s="438" customFormat="1" ht="24" customHeight="1" spans="1:8">
      <c r="A20" s="449" t="s">
        <v>172</v>
      </c>
      <c r="B20" s="452"/>
      <c r="C20" s="274" t="s">
        <v>163</v>
      </c>
      <c r="D20" s="452"/>
      <c r="G20" s="455"/>
      <c r="H20" s="454"/>
    </row>
    <row r="21" s="438" customFormat="1" ht="24" customHeight="1" spans="1:8">
      <c r="A21" s="449" t="s">
        <v>174</v>
      </c>
      <c r="B21" s="452"/>
      <c r="C21" s="274" t="s">
        <v>165</v>
      </c>
      <c r="D21" s="452"/>
      <c r="G21" s="455"/>
      <c r="H21" s="454"/>
    </row>
    <row r="22" s="438" customFormat="1" ht="24" customHeight="1" spans="1:8">
      <c r="A22" s="449" t="s">
        <v>176</v>
      </c>
      <c r="B22" s="452"/>
      <c r="C22" s="274" t="s">
        <v>167</v>
      </c>
      <c r="D22" s="452"/>
      <c r="G22" s="455"/>
      <c r="H22" s="454"/>
    </row>
    <row r="23" s="438" customFormat="1" ht="24" customHeight="1" spans="1:8">
      <c r="A23" s="448" t="s">
        <v>178</v>
      </c>
      <c r="B23" s="452"/>
      <c r="C23" s="274" t="s">
        <v>169</v>
      </c>
      <c r="D23" s="452"/>
      <c r="G23" s="455"/>
      <c r="H23" s="454"/>
    </row>
    <row r="24" s="439" customFormat="1" ht="24" customHeight="1" spans="1:4">
      <c r="A24" s="274" t="s">
        <v>180</v>
      </c>
      <c r="B24" s="452"/>
      <c r="C24" s="450" t="s">
        <v>171</v>
      </c>
      <c r="D24" s="277"/>
    </row>
    <row r="25" s="438" customFormat="1" ht="24" customHeight="1" spans="1:4">
      <c r="A25" s="274" t="s">
        <v>182</v>
      </c>
      <c r="B25" s="456"/>
      <c r="C25" s="450" t="s">
        <v>173</v>
      </c>
      <c r="D25" s="168"/>
    </row>
    <row r="26" s="438" customFormat="1" ht="24" customHeight="1" spans="1:4">
      <c r="A26" s="274" t="s">
        <v>184</v>
      </c>
      <c r="B26" s="456"/>
      <c r="C26" s="450" t="s">
        <v>175</v>
      </c>
      <c r="D26" s="451"/>
    </row>
    <row r="27" s="438" customFormat="1" ht="24" customHeight="1" spans="1:4">
      <c r="A27" s="274" t="s">
        <v>186</v>
      </c>
      <c r="B27" s="456"/>
      <c r="C27" s="450" t="s">
        <v>177</v>
      </c>
      <c r="D27" s="452"/>
    </row>
    <row r="28" s="438" customFormat="1" ht="24" customHeight="1" spans="1:4">
      <c r="A28" s="448" t="s">
        <v>188</v>
      </c>
      <c r="B28" s="452">
        <v>2807</v>
      </c>
      <c r="C28" s="273" t="s">
        <v>179</v>
      </c>
      <c r="D28" s="457">
        <v>1500</v>
      </c>
    </row>
    <row r="29" ht="24" customHeight="1" spans="1:4">
      <c r="A29" s="448" t="s">
        <v>190</v>
      </c>
      <c r="B29" s="456"/>
      <c r="C29" s="450" t="s">
        <v>181</v>
      </c>
      <c r="D29" s="457">
        <v>1500</v>
      </c>
    </row>
    <row r="30" ht="24" customHeight="1" spans="1:4">
      <c r="A30" s="448" t="s">
        <v>191</v>
      </c>
      <c r="B30" s="277"/>
      <c r="C30" s="274" t="s">
        <v>183</v>
      </c>
      <c r="D30" s="457">
        <v>1500</v>
      </c>
    </row>
    <row r="31" ht="24" customHeight="1" spans="1:4">
      <c r="A31" s="450" t="s">
        <v>192</v>
      </c>
      <c r="B31" s="168"/>
      <c r="C31" s="274" t="s">
        <v>185</v>
      </c>
      <c r="D31" s="457"/>
    </row>
    <row r="32" ht="24" customHeight="1" spans="1:4">
      <c r="A32" s="276" t="s">
        <v>189</v>
      </c>
      <c r="B32" s="168"/>
      <c r="C32" s="274" t="s">
        <v>187</v>
      </c>
      <c r="D32" s="458"/>
    </row>
    <row r="33" ht="24" customHeight="1" spans="1:4">
      <c r="A33" s="276" t="s">
        <v>189</v>
      </c>
      <c r="B33" s="168"/>
      <c r="C33" s="276" t="s">
        <v>189</v>
      </c>
      <c r="D33" s="275"/>
    </row>
    <row r="34" ht="24" customHeight="1" spans="1:4">
      <c r="A34" s="276" t="s">
        <v>189</v>
      </c>
      <c r="B34" s="275"/>
      <c r="C34" s="276" t="s">
        <v>189</v>
      </c>
      <c r="D34" s="275"/>
    </row>
    <row r="35" ht="24" customHeight="1" spans="1:4">
      <c r="A35" s="279"/>
      <c r="B35" s="275"/>
      <c r="C35" s="276"/>
      <c r="D35" s="275"/>
    </row>
    <row r="36" ht="24" customHeight="1" spans="1:4">
      <c r="A36" s="170" t="s">
        <v>193</v>
      </c>
      <c r="B36" s="277">
        <v>84689</v>
      </c>
      <c r="C36" s="170" t="s">
        <v>194</v>
      </c>
      <c r="D36" s="277">
        <v>84689</v>
      </c>
    </row>
    <row r="37" ht="24" customHeight="1" spans="2:2">
      <c r="B37" s="459"/>
    </row>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sheetData>
  <mergeCells count="1">
    <mergeCell ref="A2:D2"/>
  </mergeCells>
  <printOptions horizontalCentered="1"/>
  <pageMargins left="0.590277777777778" right="0.590277777777778" top="0.786805555555556" bottom="0.786805555555556" header="0.5" footer="0.5"/>
  <pageSetup paperSize="9" scale="75"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78"/>
  <sheetViews>
    <sheetView showGridLines="0" showZeros="0" view="pageBreakPreview" zoomScaleNormal="100" zoomScaleSheetLayoutView="100" workbookViewId="0">
      <selection activeCell="A2" sqref="A2:B2"/>
    </sheetView>
  </sheetViews>
  <sheetFormatPr defaultColWidth="9" defaultRowHeight="20.4"/>
  <cols>
    <col min="1" max="1" width="49.375" style="416" customWidth="1"/>
    <col min="2" max="2" width="31.375" style="416" customWidth="1"/>
    <col min="3" max="3" width="6.75" style="417" customWidth="1"/>
    <col min="4" max="4" width="9.875" style="417" customWidth="1"/>
    <col min="5" max="6" width="9" style="417"/>
    <col min="7" max="7" width="16" style="417" customWidth="1"/>
    <col min="8" max="11" width="9" style="417"/>
    <col min="12" max="12" width="23.125" style="418" customWidth="1"/>
    <col min="13" max="14" width="19" style="418" customWidth="1"/>
    <col min="15" max="19" width="9" style="417"/>
    <col min="20" max="20" width="20.125" style="417" customWidth="1"/>
    <col min="21" max="16384" width="9" style="417"/>
  </cols>
  <sheetData>
    <row r="1" s="413" customFormat="1" ht="24" customHeight="1" spans="1:14">
      <c r="A1" s="413" t="s">
        <v>15</v>
      </c>
      <c r="L1" s="423"/>
      <c r="M1" s="423"/>
      <c r="N1" s="423"/>
    </row>
    <row r="2" s="414" customFormat="1" ht="60" customHeight="1" spans="1:14">
      <c r="A2" s="419" t="s">
        <v>1147</v>
      </c>
      <c r="B2" s="419"/>
      <c r="L2" s="424"/>
      <c r="M2" s="424"/>
      <c r="N2" s="424"/>
    </row>
    <row r="3" s="415" customFormat="1" ht="27" customHeight="1" spans="1:14">
      <c r="A3" s="420"/>
      <c r="B3" s="421" t="s">
        <v>84</v>
      </c>
      <c r="L3" s="425"/>
      <c r="M3" s="425"/>
      <c r="N3" s="425"/>
    </row>
    <row r="4" ht="30" customHeight="1" spans="1:17">
      <c r="A4" s="249" t="s">
        <v>85</v>
      </c>
      <c r="B4" s="389" t="s">
        <v>86</v>
      </c>
      <c r="C4" s="422"/>
      <c r="D4" s="422"/>
      <c r="E4" s="422"/>
      <c r="F4" s="422"/>
      <c r="G4" s="422"/>
      <c r="H4" s="422"/>
      <c r="I4" s="422"/>
      <c r="J4" s="422"/>
      <c r="K4" s="422"/>
      <c r="L4" s="426"/>
      <c r="M4" s="426"/>
      <c r="N4" s="427"/>
      <c r="O4" s="428"/>
      <c r="P4" s="429"/>
      <c r="Q4" s="429"/>
    </row>
    <row r="5" ht="24" customHeight="1" spans="1:17">
      <c r="A5" s="391" t="s">
        <v>1148</v>
      </c>
      <c r="B5" s="392">
        <f>SUM(B6:B40)/2</f>
        <v>82329.165</v>
      </c>
      <c r="C5" s="422"/>
      <c r="D5" s="422"/>
      <c r="E5" s="422"/>
      <c r="F5" s="422"/>
      <c r="G5" s="422"/>
      <c r="H5" s="422"/>
      <c r="I5" s="422"/>
      <c r="J5" s="422"/>
      <c r="K5" s="422"/>
      <c r="L5" s="426"/>
      <c r="M5" s="426"/>
      <c r="N5" s="426"/>
      <c r="O5" s="430"/>
      <c r="P5" s="430"/>
      <c r="Q5" s="433"/>
    </row>
    <row r="6" ht="24" customHeight="1" spans="1:17">
      <c r="A6" s="393" t="s">
        <v>1149</v>
      </c>
      <c r="B6" s="394">
        <f>SUM(B7:B10)</f>
        <v>29936.57</v>
      </c>
      <c r="C6" s="422"/>
      <c r="D6" s="422"/>
      <c r="E6" s="422"/>
      <c r="F6" s="422"/>
      <c r="G6" s="422"/>
      <c r="H6" s="422"/>
      <c r="I6" s="422"/>
      <c r="J6" s="422"/>
      <c r="K6" s="422"/>
      <c r="L6" s="426"/>
      <c r="M6" s="426"/>
      <c r="N6" s="426"/>
      <c r="O6" s="430"/>
      <c r="P6" s="430"/>
      <c r="Q6" s="433"/>
    </row>
    <row r="7" ht="24" customHeight="1" spans="1:17">
      <c r="A7" s="395" t="s">
        <v>1150</v>
      </c>
      <c r="B7" s="396">
        <v>19172.39</v>
      </c>
      <c r="C7" s="422"/>
      <c r="D7" s="422"/>
      <c r="E7" s="422"/>
      <c r="F7" s="422"/>
      <c r="G7" s="422"/>
      <c r="H7" s="422"/>
      <c r="I7" s="422"/>
      <c r="J7" s="422"/>
      <c r="K7" s="422"/>
      <c r="L7" s="426"/>
      <c r="M7" s="426"/>
      <c r="N7" s="431"/>
      <c r="O7" s="430"/>
      <c r="P7" s="430"/>
      <c r="Q7" s="433"/>
    </row>
    <row r="8" ht="24" customHeight="1" spans="1:17">
      <c r="A8" s="399" t="s">
        <v>1151</v>
      </c>
      <c r="B8" s="396">
        <v>7172.77</v>
      </c>
      <c r="C8" s="422"/>
      <c r="D8" s="422"/>
      <c r="E8" s="422"/>
      <c r="F8" s="422"/>
      <c r="G8" s="422"/>
      <c r="H8" s="422"/>
      <c r="I8" s="422"/>
      <c r="J8" s="422"/>
      <c r="K8" s="422"/>
      <c r="L8" s="426"/>
      <c r="M8" s="426"/>
      <c r="N8" s="431"/>
      <c r="O8" s="430"/>
      <c r="P8" s="430"/>
      <c r="Q8" s="433"/>
    </row>
    <row r="9" ht="24" customHeight="1" spans="1:17">
      <c r="A9" s="399" t="s">
        <v>1152</v>
      </c>
      <c r="B9" s="396">
        <v>2955.85</v>
      </c>
      <c r="C9" s="422"/>
      <c r="D9" s="422"/>
      <c r="E9" s="422"/>
      <c r="F9" s="422"/>
      <c r="G9" s="422"/>
      <c r="H9" s="422"/>
      <c r="I9" s="422"/>
      <c r="J9" s="422"/>
      <c r="K9" s="422"/>
      <c r="L9" s="426"/>
      <c r="M9" s="426"/>
      <c r="N9" s="431"/>
      <c r="O9" s="430"/>
      <c r="P9" s="430"/>
      <c r="Q9" s="433"/>
    </row>
    <row r="10" ht="24" customHeight="1" spans="1:17">
      <c r="A10" s="399" t="s">
        <v>1153</v>
      </c>
      <c r="B10" s="396">
        <v>635.56</v>
      </c>
      <c r="C10" s="422"/>
      <c r="D10" s="422"/>
      <c r="E10" s="422"/>
      <c r="F10" s="422"/>
      <c r="G10" s="422"/>
      <c r="H10" s="422"/>
      <c r="I10" s="422"/>
      <c r="J10" s="422"/>
      <c r="K10" s="422"/>
      <c r="L10" s="426"/>
      <c r="M10" s="426"/>
      <c r="N10" s="432"/>
      <c r="O10" s="430"/>
      <c r="P10" s="430"/>
      <c r="Q10" s="433"/>
    </row>
    <row r="11" ht="24" customHeight="1" spans="1:17">
      <c r="A11" s="393" t="s">
        <v>1154</v>
      </c>
      <c r="B11" s="396">
        <v>7729.99</v>
      </c>
      <c r="C11" s="422"/>
      <c r="D11" s="422"/>
      <c r="E11" s="422"/>
      <c r="F11" s="422"/>
      <c r="G11" s="422"/>
      <c r="H11" s="422"/>
      <c r="I11" s="422"/>
      <c r="J11" s="422"/>
      <c r="K11" s="422"/>
      <c r="L11" s="426"/>
      <c r="M11" s="426"/>
      <c r="N11" s="426"/>
      <c r="O11" s="430"/>
      <c r="P11" s="430"/>
      <c r="Q11" s="433"/>
    </row>
    <row r="12" ht="24" customHeight="1" spans="1:17">
      <c r="A12" s="400" t="s">
        <v>1155</v>
      </c>
      <c r="B12" s="396">
        <v>5660.97</v>
      </c>
      <c r="C12" s="422"/>
      <c r="D12" s="422"/>
      <c r="E12" s="422"/>
      <c r="F12" s="422"/>
      <c r="G12" s="422"/>
      <c r="H12" s="422"/>
      <c r="I12" s="422"/>
      <c r="J12" s="422"/>
      <c r="K12" s="422"/>
      <c r="L12" s="426"/>
      <c r="M12" s="426"/>
      <c r="N12" s="426"/>
      <c r="O12" s="430"/>
      <c r="P12" s="430"/>
      <c r="Q12" s="433"/>
    </row>
    <row r="13" ht="24" customHeight="1" spans="1:17">
      <c r="A13" s="399" t="s">
        <v>1156</v>
      </c>
      <c r="B13" s="396">
        <v>55.67</v>
      </c>
      <c r="C13" s="422"/>
      <c r="D13" s="422"/>
      <c r="E13" s="422"/>
      <c r="F13" s="422"/>
      <c r="G13" s="422"/>
      <c r="H13" s="422"/>
      <c r="I13" s="422"/>
      <c r="J13" s="422"/>
      <c r="K13" s="422"/>
      <c r="L13" s="426"/>
      <c r="M13" s="426"/>
      <c r="N13" s="426"/>
      <c r="O13" s="430"/>
      <c r="P13" s="430"/>
      <c r="Q13" s="433"/>
    </row>
    <row r="14" ht="24" customHeight="1" spans="1:17">
      <c r="A14" s="399" t="s">
        <v>1157</v>
      </c>
      <c r="B14" s="396">
        <v>63.35</v>
      </c>
      <c r="C14" s="422"/>
      <c r="D14" s="422"/>
      <c r="E14" s="422"/>
      <c r="F14" s="422"/>
      <c r="G14" s="422"/>
      <c r="H14" s="422"/>
      <c r="I14" s="422"/>
      <c r="J14" s="422"/>
      <c r="K14" s="422"/>
      <c r="L14" s="426"/>
      <c r="M14" s="426"/>
      <c r="N14" s="426"/>
      <c r="O14" s="430"/>
      <c r="P14" s="430"/>
      <c r="Q14" s="433"/>
    </row>
    <row r="15" ht="24" customHeight="1" spans="1:4">
      <c r="A15" s="399" t="s">
        <v>1158</v>
      </c>
      <c r="B15" s="396">
        <v>34.09</v>
      </c>
      <c r="C15" s="422"/>
      <c r="D15" s="422"/>
    </row>
    <row r="16" ht="24" customHeight="1" spans="1:4">
      <c r="A16" s="399" t="s">
        <v>1159</v>
      </c>
      <c r="B16" s="396">
        <v>796.04</v>
      </c>
      <c r="C16" s="422"/>
      <c r="D16" s="422"/>
    </row>
    <row r="17" ht="24" customHeight="1" spans="1:4">
      <c r="A17" s="399" t="s">
        <v>1160</v>
      </c>
      <c r="B17" s="396">
        <v>48.2</v>
      </c>
      <c r="C17" s="422"/>
      <c r="D17" s="422"/>
    </row>
    <row r="18" ht="24" customHeight="1" spans="1:4">
      <c r="A18" s="399" t="s">
        <v>1161</v>
      </c>
      <c r="B18" s="396">
        <v>773.04</v>
      </c>
      <c r="C18" s="422"/>
      <c r="D18" s="422"/>
    </row>
    <row r="19" ht="24" customHeight="1" spans="1:4">
      <c r="A19" s="399" t="s">
        <v>1162</v>
      </c>
      <c r="B19" s="396">
        <v>92.13</v>
      </c>
      <c r="C19" s="422"/>
      <c r="D19" s="422"/>
    </row>
    <row r="20" ht="24" customHeight="1" spans="1:4">
      <c r="A20" s="399" t="s">
        <v>1163</v>
      </c>
      <c r="B20" s="396">
        <v>206.5</v>
      </c>
      <c r="C20" s="422"/>
      <c r="D20" s="422"/>
    </row>
    <row r="21" ht="24" customHeight="1" spans="1:2">
      <c r="A21" s="393" t="s">
        <v>1164</v>
      </c>
      <c r="B21" s="396">
        <v>60</v>
      </c>
    </row>
    <row r="22" ht="24" customHeight="1" spans="1:2">
      <c r="A22" s="400" t="s">
        <v>1165</v>
      </c>
      <c r="B22" s="396">
        <v>10</v>
      </c>
    </row>
    <row r="23" ht="24" customHeight="1" spans="1:2">
      <c r="A23" s="399" t="s">
        <v>1166</v>
      </c>
      <c r="B23" s="396">
        <v>50</v>
      </c>
    </row>
    <row r="24" ht="24" customHeight="1" spans="1:2">
      <c r="A24" s="393" t="s">
        <v>1167</v>
      </c>
      <c r="B24" s="396">
        <v>19514.99</v>
      </c>
    </row>
    <row r="25" ht="24" customHeight="1" spans="1:2">
      <c r="A25" s="400" t="s">
        <v>1168</v>
      </c>
      <c r="B25" s="396">
        <v>18392.95</v>
      </c>
    </row>
    <row r="26" ht="24" customHeight="1" spans="1:2">
      <c r="A26" s="399" t="s">
        <v>1169</v>
      </c>
      <c r="B26" s="396">
        <v>1122.04</v>
      </c>
    </row>
    <row r="27" ht="24" customHeight="1" spans="1:2">
      <c r="A27" s="393" t="s">
        <v>1170</v>
      </c>
      <c r="B27" s="396">
        <v>356.36</v>
      </c>
    </row>
    <row r="28" ht="24" customHeight="1" spans="1:2">
      <c r="A28" s="399" t="s">
        <v>1171</v>
      </c>
      <c r="B28" s="396">
        <v>356.36</v>
      </c>
    </row>
    <row r="29" ht="24" customHeight="1" spans="1:2">
      <c r="A29" s="393" t="s">
        <v>1172</v>
      </c>
      <c r="B29" s="396">
        <v>5573.56</v>
      </c>
    </row>
    <row r="30" ht="24" customHeight="1" spans="1:2">
      <c r="A30" s="399" t="s">
        <v>1173</v>
      </c>
      <c r="B30" s="396">
        <v>3413.49</v>
      </c>
    </row>
    <row r="31" ht="24" customHeight="1" spans="1:2">
      <c r="A31" s="399" t="s">
        <v>1174</v>
      </c>
      <c r="B31" s="396">
        <v>1667.54</v>
      </c>
    </row>
    <row r="32" ht="24" customHeight="1" spans="1:2">
      <c r="A32" s="399" t="s">
        <v>1175</v>
      </c>
      <c r="B32" s="396">
        <v>3.6</v>
      </c>
    </row>
    <row r="33" ht="24" customHeight="1" spans="1:2">
      <c r="A33" s="399" t="s">
        <v>1176</v>
      </c>
      <c r="B33" s="396">
        <v>46.85</v>
      </c>
    </row>
    <row r="34" ht="24" customHeight="1" spans="1:2">
      <c r="A34" s="399" t="s">
        <v>1177</v>
      </c>
      <c r="B34" s="396">
        <v>442.07</v>
      </c>
    </row>
    <row r="35" ht="24" customHeight="1" spans="1:2">
      <c r="A35" s="393" t="s">
        <v>1178</v>
      </c>
      <c r="B35" s="396">
        <v>37</v>
      </c>
    </row>
    <row r="36" ht="24" customHeight="1" spans="1:2">
      <c r="A36" s="399" t="s">
        <v>1179</v>
      </c>
      <c r="B36" s="396">
        <v>37</v>
      </c>
    </row>
    <row r="37" ht="24" customHeight="1" spans="1:2">
      <c r="A37" s="393" t="s">
        <v>1180</v>
      </c>
      <c r="B37" s="396">
        <v>18715</v>
      </c>
    </row>
    <row r="38" ht="24" customHeight="1" spans="1:2">
      <c r="A38" s="399" t="s">
        <v>1181</v>
      </c>
      <c r="B38" s="396">
        <v>18715</v>
      </c>
    </row>
    <row r="39" ht="24" customHeight="1" spans="1:2">
      <c r="A39" s="393" t="s">
        <v>1182</v>
      </c>
      <c r="B39" s="396">
        <v>405.7</v>
      </c>
    </row>
    <row r="40" ht="24" customHeight="1" spans="1:2">
      <c r="A40" s="399" t="s">
        <v>1183</v>
      </c>
      <c r="B40" s="396">
        <v>405.7</v>
      </c>
    </row>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sheetData>
  <mergeCells count="1">
    <mergeCell ref="A2:B2"/>
  </mergeCells>
  <printOptions horizontalCentered="1"/>
  <pageMargins left="0.590277777777778" right="0.590277777777778" top="0.786805555555556" bottom="0.786805555555556" header="0.5" footer="0.5"/>
  <pageSetup paperSize="9" scale="67"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45</vt:i4>
      </vt:variant>
    </vt:vector>
  </HeadingPairs>
  <TitlesOfParts>
    <vt:vector size="45" baseType="lpstr">
      <vt:lpstr>封面</vt:lpstr>
      <vt:lpstr>目录</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 红原县2022年地方政府债务限额及余额预算情况表</vt:lpstr>
      <vt:lpstr>34.  红原县地方政府一般债务余额情况表</vt:lpstr>
      <vt:lpstr>35. 红原县地方政府专项债务余额情况表</vt:lpstr>
      <vt:lpstr>36.  红原县地方政府债券发行及还本付息情况表</vt:lpstr>
      <vt:lpstr>37.  红原县2022年本级地方政府专项债务表</vt:lpstr>
      <vt:lpstr>38.  红原县2022年本级新增政府债券项目实施</vt:lpstr>
      <vt:lpstr>39 . 红原县2022年地方政府债务限额提前下达情况表</vt:lpstr>
      <vt:lpstr>40.  红原县2022年年初新增地方政府债券资金安排表</vt:lpstr>
      <vt:lpstr>41-红原县2022年地方政府债务限额调整情况表</vt:lpstr>
      <vt:lpstr>42-红原县2022年限额调整地方政府债券资金安排表</vt:lpstr>
      <vt:lpstr>43.专项预算项目绩效目标申报表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revision>1</cp:revision>
  <dcterms:created xsi:type="dcterms:W3CDTF">2022-03-22T11:14:00Z</dcterms:created>
  <dcterms:modified xsi:type="dcterms:W3CDTF">2023-10-07T06:52:17Z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2052-11.1.0.8919</vt:lpwstr>
  </property>
  <property fmtid="{D5CDD505-2E9C-101B-9397-08002B2CF9AE}" pid="3" name="KSOReadingLayout">
    <vt:bool>true</vt:bool>
  </property>
</Properties>
</file>