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 activeTab="13"/>
  </bookViews>
  <sheets>
    <sheet name="封面" sheetId="366" r:id="rId1"/>
    <sheet name="1" sheetId="367" r:id="rId2"/>
    <sheet name="1-1" sheetId="368" r:id="rId3"/>
    <sheet name="1-2" sheetId="369" r:id="rId4"/>
    <sheet name="2" sheetId="370" r:id="rId5"/>
    <sheet name="2-1" sheetId="371" r:id="rId6"/>
    <sheet name="3" sheetId="372" r:id="rId7"/>
    <sheet name="3-1" sheetId="373" r:id="rId8"/>
    <sheet name="3-2" sheetId="374" r:id="rId9"/>
    <sheet name="3-3" sheetId="375" r:id="rId10"/>
    <sheet name="4" sheetId="376" r:id="rId11"/>
    <sheet name="4-1" sheetId="377" r:id="rId12"/>
    <sheet name="5" sheetId="13" r:id="rId13"/>
    <sheet name="项目绩效" sheetId="378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'1-1'!$A$1:$T$19</definedName>
    <definedName name="_xlnm.Print_Area" localSheetId="3">'1-2'!$A$1:$J$19</definedName>
    <definedName name="_xlnm.Print_Area" localSheetId="4">'2'!$A$1:$H$39</definedName>
    <definedName name="_xlnm.Print_Titles" localSheetId="4">'2'!$1:$39</definedName>
    <definedName name="_xlnm.Print_Area" localSheetId="5">'2-1'!$A$1:$AI$24</definedName>
    <definedName name="_xlnm.Print_Area" localSheetId="6">'3'!$A$1:$DH$27</definedName>
    <definedName name="_xlnm.Print_Area" localSheetId="7">'3-1'!$A$1:$G$36</definedName>
    <definedName name="_xlnm.Print_Area" localSheetId="8">'3-2'!$A$1:$F$9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378" r="D12"/>
  <c r="D11"/>
  <c r="D10"/>
  <c r="D9"/>
  <c r="D8"/>
  <c r="D7"/>
  <c r="D6"/>
  <c i="377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376" r="F16"/>
  <c r="F15"/>
  <c r="F14"/>
  <c r="F13"/>
  <c r="F12"/>
  <c r="F11"/>
  <c r="F10"/>
  <c r="F9"/>
  <c r="F8"/>
  <c r="F7"/>
  <c i="375" r="E8"/>
  <c r="C8"/>
  <c r="E7"/>
  <c r="C7"/>
  <c i="372"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371" r="AG24"/>
  <c r="AD24"/>
  <c r="AA24"/>
  <c r="Z24"/>
  <c r="W24"/>
  <c r="T24"/>
  <c r="Q24"/>
  <c r="P24"/>
  <c r="M24"/>
  <c r="J24"/>
  <c r="G24"/>
  <c r="F24"/>
  <c r="E24"/>
  <c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370" r="H39"/>
  <c r="G39"/>
  <c r="F39"/>
  <c r="E39"/>
  <c r="D39"/>
  <c r="D37"/>
  <c r="D36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369" r="F19"/>
  <c r="F18"/>
  <c r="F17"/>
  <c r="F16"/>
  <c r="F15"/>
  <c r="F14"/>
  <c r="F13"/>
  <c r="F12"/>
  <c r="F11"/>
  <c r="F10"/>
  <c r="F9"/>
  <c r="F8"/>
  <c r="F7"/>
  <c i="367" r="D36"/>
  <c r="D41"/>
  <c r="B36"/>
  <c r="B41"/>
</calcChain>
</file>

<file path=xl/sharedStrings.xml><?xml version="1.0" encoding="utf-8"?>
<sst xmlns="http://schemas.openxmlformats.org/spreadsheetml/2006/main">
  <si>
    <t>红原县发展和改革局</t>
  </si>
  <si>
    <t>2021年部门预算</t>
  </si>
  <si>
    <t xml:space="preserve">报送日期：     年   月   日</t>
  </si>
  <si>
    <t>表1</t>
  </si>
  <si>
    <t>部门收支总表</t>
  </si>
  <si>
    <t>单位名称：红原县发展和改革局</t>
  </si>
  <si>
    <t>单位：元</t>
  </si>
  <si>
    <t xml:space="preserve">收          入</t>
  </si>
  <si>
    <t xml:space="preserve">支             出</t>
  </si>
  <si>
    <t xml:space="preserve"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</si>
  <si>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</si>
  <si>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</si>
  <si>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</si>
  <si>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</si>
  <si>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</si>
  <si>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</si>
  <si>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</si>
  <si>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</si>
  <si>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</si>
  <si>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</si>
  <si>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</si>
  <si>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</si>
  <si>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</si>
  <si>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</si>
  <si>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</si>
  <si>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</si>
  <si>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</si>
  <si>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</si>
  <si>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</si>
  <si>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</si>
  <si>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</si>
  <si>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</si>
  <si>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</si>
  <si>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</si>
  <si>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</si>
  <si>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</si>
  <si>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</si>
  <si>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</si>
  <si>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</si>
  <si>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</si>
  <si>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</si>
  <si>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</si>
  <si>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</si>
  <si>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</si>
  <si>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</si>
  <si>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</si>
  <si>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</si>
  <si>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</si>
  <si>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 xml:space="preserve">本  年  收  入  合  计</t>
  </si>
  <si>
    <t xml:space="preserve"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</si>
  <si>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</si>
  <si>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</si>
  <si>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</si>
  <si>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</si>
  <si>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</si>
  <si>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</si>
  <si>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</si>
  <si>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</si>
  <si>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</si>
  <si>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</si>
  <si>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</si>
  <si>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</si>
  <si>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</si>
  <si>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</si>
  <si>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</si>
  <si>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</si>
  <si>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</si>
  <si>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</si>
  <si>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</si>
  <si>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</si>
  <si>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</si>
  <si>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</si>
  <si>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</si>
  <si>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</si>
  <si>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</si>
  <si>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</si>
  <si>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</si>
  <si>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</si>
  <si>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</si>
  <si>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</si>
  <si>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</si>
  <si>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</si>
  <si>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</si>
  <si>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130</t>
  </si>
  <si>
    <t>201</t>
  </si>
  <si>
    <t>04</t>
  </si>
  <si>
    <t>01</t>
  </si>
  <si>
    <t xml:space="preserve">  130</t>
  </si>
  <si>
    <t xml:space="preserve">  行政运行</t>
  </si>
  <si>
    <t>02</t>
  </si>
  <si>
    <t xml:space="preserve">  一般行政管理事务</t>
  </si>
  <si>
    <t>50</t>
  </si>
  <si>
    <t xml:space="preserve">  事业运行</t>
  </si>
  <si>
    <t>29</t>
  </si>
  <si>
    <t>06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</si>
  <si>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</si>
  <si>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</si>
  <si>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</si>
  <si>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</si>
  <si>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</si>
  <si>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</si>
  <si>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</si>
  <si>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</si>
  <si>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</si>
  <si>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</si>
  <si>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</si>
  <si>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</si>
  <si>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</si>
  <si>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</si>
  <si>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</si>
  <si>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</si>
  <si>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</si>
  <si>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</si>
  <si>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</si>
  <si>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</si>
  <si>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</si>
  <si>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</si>
  <si>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</si>
  <si>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</si>
  <si>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</si>
  <si>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</si>
  <si>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</si>
  <si>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</si>
  <si>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</si>
  <si>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</si>
  <si>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</si>
  <si>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</si>
  <si>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</si>
  <si>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</si>
  <si>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</si>
  <si>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</si>
  <si>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</si>
  <si>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</si>
  <si>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</si>
  <si>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</si>
  <si>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</si>
  <si>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</si>
  <si>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</si>
  <si>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</si>
  <si>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</si>
  <si>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</si>
  <si>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</si>
  <si>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</si>
  <si>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</si>
  <si>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</si>
  <si>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</si>
  <si>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</si>
  <si>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</si>
  <si>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</si>
  <si>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</si>
  <si>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</si>
  <si>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</si>
  <si>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</si>
  <si>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</si>
  <si>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</si>
  <si>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</si>
  <si>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</si>
  <si>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</si>
  <si>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</si>
  <si>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</si>
  <si>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</si>
  <si>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</si>
  <si>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</si>
  <si>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</si>
  <si>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</si>
  <si>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</si>
  <si>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</si>
  <si>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</si>
  <si>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</si>
  <si>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</si>
  <si>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</si>
  <si>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</si>
  <si>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</si>
  <si>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</si>
  <si>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</si>
  <si>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</si>
  <si>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</si>
  <si>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</si>
  <si>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</si>
  <si>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</si>
  <si>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</si>
  <si>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</si>
  <si>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</si>
  <si>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</si>
  <si>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</si>
  <si>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</si>
  <si>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</si>
  <si>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</si>
  <si>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</si>
  <si>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</si>
  <si>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</si>
  <si>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</si>
  <si>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</si>
  <si>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</si>
  <si>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</si>
  <si>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</si>
  <si>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离退休费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</si>
  <si>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</si>
  <si>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</si>
  <si>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</si>
  <si>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</si>
  <si>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</si>
  <si>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</si>
  <si>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</si>
  <si>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</si>
  <si>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</si>
  <si>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</si>
  <si>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</si>
  <si>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</si>
  <si>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</si>
  <si>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</si>
  <si>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</si>
  <si>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</si>
  <si>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</si>
  <si>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</si>
  <si>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</si>
  <si>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</si>
  <si>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</si>
  <si>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</si>
  <si>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</si>
  <si>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</si>
  <si>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</si>
  <si>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</si>
  <si>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</si>
  <si>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</si>
  <si>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</si>
  <si>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</si>
  <si>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</si>
  <si>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</si>
  <si>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</si>
  <si>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</si>
  <si>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</si>
  <si>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</si>
  <si>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</si>
  <si>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</si>
  <si>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</si>
  <si>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</si>
  <si>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</si>
  <si>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</si>
  <si>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</si>
  <si>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</si>
  <si>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</si>
  <si>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</si>
  <si>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</si>
  <si>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</si>
  <si>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</si>
  <si>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</si>
  <si>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</si>
  <si>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</si>
  <si>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</si>
  <si>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</si>
  <si>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</si>
  <si>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</si>
  <si>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</si>
  <si>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</si>
  <si>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</si>
  <si>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</si>
  <si>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</si>
  <si>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</si>
  <si>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</si>
  <si>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</si>
  <si>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</si>
  <si>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</si>
  <si>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</si>
  <si>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</si>
  <si>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</si>
  <si>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</si>
  <si>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</si>
  <si>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</si>
  <si>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</si>
  <si>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</si>
  <si>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</si>
  <si>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</si>
  <si>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</si>
  <si>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</si>
  <si>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</si>
  <si>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</si>
  <si>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</si>
  <si>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</si>
  <si>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</si>
  <si>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</si>
  <si>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</si>
  <si>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</si>
  <si>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</si>
  <si>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</si>
  <si>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</si>
  <si>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</si>
  <si>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</si>
  <si>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</si>
  <si>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</si>
  <si>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</si>
  <si>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</si>
  <si>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发展与改革事务</t>
  </si>
  <si>
    <t xml:space="preserve">    行政运行</t>
  </si>
  <si>
    <t xml:space="preserve">    一般行政管理事务</t>
  </si>
  <si>
    <t xml:space="preserve">    事业运行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</si>
  <si>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</si>
  <si>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</si>
  <si>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</si>
  <si>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</si>
  <si>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</si>
  <si>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</si>
  <si>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</si>
  <si>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</si>
  <si>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</si>
  <si>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</si>
  <si>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</si>
  <si>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</si>
  <si>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</si>
  <si>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</si>
  <si>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</si>
  <si>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</si>
  <si>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</si>
  <si>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</si>
  <si>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</si>
  <si>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</si>
  <si>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</si>
  <si>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</si>
  <si>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</si>
  <si>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</si>
  <si>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</si>
  <si>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</si>
  <si>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</si>
  <si>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</si>
  <si>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</si>
  <si>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</si>
  <si>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</si>
  <si>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</si>
  <si>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</si>
  <si>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</si>
  <si>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</si>
  <si>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</si>
  <si>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</si>
  <si>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</si>
  <si>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</si>
  <si>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</si>
  <si>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</si>
  <si>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</si>
  <si>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</si>
  <si>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</si>
  <si>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</si>
  <si>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</si>
  <si>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</si>
  <si>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差旅费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</si>
  <si>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</si>
  <si>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</si>
  <si>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</si>
  <si>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</si>
  <si>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</si>
  <si>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</si>
  <si>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退休费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</si>
  <si>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</si>
  <si>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</si>
  <si>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</si>
  <si>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</si>
  <si>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</si>
  <si>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</si>
  <si>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</si>
  <si>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</si>
  <si>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</si>
  <si>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</si>
  <si>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项目招投标及项目前期工作经费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</si>
  <si>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</si>
  <si>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</si>
  <si>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</si>
  <si>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</si>
  <si>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</si>
  <si>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</si>
  <si>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</si>
  <si>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</si>
  <si>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</si>
  <si>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</si>
  <si>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</si>
  <si>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</si>
  <si>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</si>
  <si>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</si>
  <si>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</si>
  <si>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</si>
  <si>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</si>
  <si>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</si>
  <si>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</si>
  <si>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</si>
  <si>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</si>
  <si>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</si>
  <si>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</si>
  <si>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</si>
  <si>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</si>
  <si>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</si>
  <si>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</si>
  <si>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</si>
  <si>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</si>
  <si>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</si>
  <si>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</si>
  <si>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红原县发展和改革局（行政）</t>
  </si>
  <si>
    <t>为更好的完成我局的项目招投标工作，完成年度目标任务。</t>
  </si>
  <si>
    <t>项目招投标</t>
  </si>
  <si>
    <t>10万元</t>
  </si>
  <si>
    <t>项目招投标产生差旅费。</t>
  </si>
  <si>
    <t>10万</t>
  </si>
  <si>
    <t>很满意</t>
  </si>
  <si>
    <t xml:space="preserve">    </t>
  </si>
  <si>
    <t>积极有效完成部门项目招投标</t>
  </si>
  <si>
    <t>作为项目主管部门，招投标是我局的一项重要任务，该项经费能更好的帮助我局完成发展和改革事物。</t>
  </si>
  <si>
    <t>截止2021年年底</t>
  </si>
  <si>
    <t>无成本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</si>
</sst>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362</v>
      </c>
    </row>
    <row r="2" ht="25.5" customHeight="1">
      <c r="A2" s="10" t="s">
        <v>363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364</v>
      </c>
      <c r="B4" s="162" t="s">
        <v>365</v>
      </c>
      <c r="C4" s="151" t="s">
        <v>366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232</v>
      </c>
      <c r="E5" s="146" t="s">
        <v>367</v>
      </c>
      <c r="F5" s="147"/>
      <c r="G5" s="148"/>
      <c r="H5" s="169" t="s">
        <v>237</v>
      </c>
    </row>
    <row r="6" ht="33.75" customHeight="1">
      <c r="A6" s="66"/>
      <c r="B6" s="66"/>
      <c r="C6" s="170"/>
      <c r="D6" s="67"/>
      <c r="E6" s="171" t="s">
        <v>75</v>
      </c>
      <c r="F6" s="172" t="s">
        <v>368</v>
      </c>
      <c r="G6" s="173" t="s">
        <v>369</v>
      </c>
      <c r="H6" s="156"/>
    </row>
    <row r="7" ht="20.1" customHeight="1">
      <c r="A7" s="72" t="s">
        <v>16</v>
      </c>
      <c r="B7" s="174" t="s">
        <v>60</v>
      </c>
      <c r="C7" s="73">
        <f>SUM(D7,E7,H7)</f>
        <v>46000</v>
      </c>
      <c r="D7" s="74">
        <v>0</v>
      </c>
      <c r="E7" s="74">
        <f>SUM(F7,G7)</f>
        <v>46000</v>
      </c>
      <c r="F7" s="74">
        <v>0</v>
      </c>
      <c r="G7" s="175">
        <v>46000</v>
      </c>
      <c r="H7" s="176">
        <v>0</v>
      </c>
    </row>
    <row r="8" ht="20.1" customHeight="1">
      <c r="A8" s="72" t="s">
        <v>83</v>
      </c>
      <c r="B8" s="174" t="s">
        <v>0</v>
      </c>
      <c r="C8" s="73">
        <f>SUM(D8,E8,H8)</f>
        <v>46000</v>
      </c>
      <c r="D8" s="74">
        <v>0</v>
      </c>
      <c r="E8" s="74">
        <f>SUM(F8,G8)</f>
        <v>46000</v>
      </c>
      <c r="F8" s="74">
        <v>0</v>
      </c>
      <c r="G8" s="175">
        <v>46000</v>
      </c>
      <c r="H8" s="176">
        <v>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370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371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59</v>
      </c>
      <c r="B4" s="45"/>
      <c r="C4" s="45"/>
      <c r="D4" s="45"/>
      <c r="E4" s="46"/>
      <c r="F4" s="178" t="s">
        <v>372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68</v>
      </c>
      <c r="B5" s="45"/>
      <c r="C5" s="46"/>
      <c r="D5" s="179" t="s">
        <v>69</v>
      </c>
      <c r="E5" s="58" t="s">
        <v>116</v>
      </c>
      <c r="F5" s="52" t="s">
        <v>60</v>
      </c>
      <c r="G5" s="52" t="s">
        <v>112</v>
      </c>
      <c r="H5" s="151" t="s">
        <v>113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373</v>
      </c>
    </row>
    <row r="2" ht="25.5" customHeight="1">
      <c r="A2" s="10" t="s">
        <v>374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364</v>
      </c>
      <c r="B4" s="162" t="s">
        <v>365</v>
      </c>
      <c r="C4" s="151" t="s">
        <v>366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232</v>
      </c>
      <c r="E5" s="146" t="s">
        <v>367</v>
      </c>
      <c r="F5" s="147"/>
      <c r="G5" s="148"/>
      <c r="H5" s="169" t="s">
        <v>237</v>
      </c>
    </row>
    <row r="6" ht="33.75" customHeight="1">
      <c r="A6" s="66"/>
      <c r="B6" s="66"/>
      <c r="C6" s="170"/>
      <c r="D6" s="67"/>
      <c r="E6" s="171" t="s">
        <v>75</v>
      </c>
      <c r="F6" s="172" t="s">
        <v>368</v>
      </c>
      <c r="G6" s="173" t="s">
        <v>369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375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376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59</v>
      </c>
      <c r="B4" s="45"/>
      <c r="C4" s="45"/>
      <c r="D4" s="45"/>
      <c r="E4" s="46"/>
      <c r="F4" s="178" t="s">
        <v>377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68</v>
      </c>
      <c r="B5" s="45"/>
      <c r="C5" s="46"/>
      <c r="D5" s="179" t="s">
        <v>69</v>
      </c>
      <c r="E5" s="58" t="s">
        <v>116</v>
      </c>
      <c r="F5" s="52" t="s">
        <v>60</v>
      </c>
      <c r="G5" s="52" t="s">
        <v>112</v>
      </c>
      <c r="H5" s="151" t="s">
        <v>113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378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379</v>
      </c>
      <c r="B3" s="199" t="s">
        <v>380</v>
      </c>
      <c r="C3" s="199"/>
      <c r="D3" s="199"/>
      <c r="E3" s="199" t="s">
        <v>381</v>
      </c>
      <c r="F3" s="199" t="s">
        <v>382</v>
      </c>
      <c r="G3" s="199" t="s">
        <v>382</v>
      </c>
      <c r="H3" s="199" t="s">
        <v>382</v>
      </c>
      <c r="I3" s="199" t="s">
        <v>382</v>
      </c>
      <c r="J3" s="199" t="s">
        <v>382</v>
      </c>
      <c r="K3" s="199" t="s">
        <v>382</v>
      </c>
    </row>
    <row r="4" ht="21" customHeight="1">
      <c r="A4" s="199"/>
      <c r="B4" s="199" t="s">
        <v>383</v>
      </c>
      <c r="C4" s="199" t="s">
        <v>384</v>
      </c>
      <c r="D4" s="199" t="s">
        <v>385</v>
      </c>
      <c r="E4" s="199"/>
      <c r="F4" s="199" t="s">
        <v>386</v>
      </c>
      <c r="G4" s="199" t="s">
        <v>386</v>
      </c>
      <c r="H4" s="200" t="s">
        <v>387</v>
      </c>
      <c r="I4" s="200" t="s">
        <v>388</v>
      </c>
      <c r="J4" s="200" t="s">
        <v>389</v>
      </c>
      <c r="K4" s="200" t="s">
        <v>390</v>
      </c>
    </row>
    <row r="5" ht="18.75" customHeight="1">
      <c r="A5" s="199"/>
      <c r="B5" s="199"/>
      <c r="C5" s="199"/>
      <c r="D5" s="199"/>
      <c r="E5" s="199"/>
      <c r="F5" s="199" t="s">
        <v>391</v>
      </c>
      <c r="G5" s="200" t="s">
        <v>392</v>
      </c>
      <c r="H5" s="200" t="s">
        <v>391</v>
      </c>
      <c r="I5" s="200" t="s">
        <v>392</v>
      </c>
      <c r="J5" s="200" t="s">
        <v>391</v>
      </c>
      <c r="K5" s="200" t="s">
        <v>392</v>
      </c>
    </row>
    <row r="6" ht="19.5" customHeight="1">
      <c r="A6" s="201" t="s">
        <v>60</v>
      </c>
      <c r="B6" s="202">
        <v>100000</v>
      </c>
      <c r="C6" s="202">
        <v>100000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100000</v>
      </c>
      <c r="C7" s="202">
        <v>100000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393</v>
      </c>
      <c r="B8" s="202">
        <v>100000</v>
      </c>
      <c r="C8" s="202">
        <v>100000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361</v>
      </c>
      <c r="B9" s="202">
        <v>100000</v>
      </c>
      <c r="C9" s="202">
        <v>100000</v>
      </c>
      <c r="D9" s="202">
        <f>B9-C9</f>
        <v>0</v>
      </c>
      <c r="E9" s="201" t="s">
        <v>394</v>
      </c>
      <c r="F9" s="201" t="s">
        <v>395</v>
      </c>
      <c r="G9" s="201" t="s">
        <v>396</v>
      </c>
      <c r="H9" s="201" t="s">
        <v>397</v>
      </c>
      <c r="I9" s="201" t="s">
        <v>398</v>
      </c>
      <c r="J9" s="201" t="s">
        <v>399</v>
      </c>
      <c r="K9" s="201" t="s">
        <v>16</v>
      </c>
    </row>
    <row r="10" ht="19.5" customHeight="1">
      <c r="A10" s="201" t="s">
        <v>400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401</v>
      </c>
      <c r="G10" s="201" t="s">
        <v>396</v>
      </c>
      <c r="H10" s="201" t="s">
        <v>402</v>
      </c>
      <c r="I10" s="201" t="s">
        <v>16</v>
      </c>
      <c r="J10" s="201" t="s">
        <v>16</v>
      </c>
      <c r="K10" s="201" t="s">
        <v>16</v>
      </c>
    </row>
    <row r="11" ht="19.5" customHeight="1">
      <c r="A11" s="201" t="s">
        <v>400</v>
      </c>
      <c r="B11" s="202">
        <v>0</v>
      </c>
      <c r="C11" s="202">
        <v>0</v>
      </c>
      <c r="D11" s="202">
        <f>B11-C11</f>
        <v>0</v>
      </c>
      <c r="E11" s="201" t="s">
        <v>16</v>
      </c>
      <c r="F11" s="201" t="s">
        <v>403</v>
      </c>
      <c r="G11" s="201" t="s">
        <v>396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400</v>
      </c>
      <c r="B12" s="202">
        <v>0</v>
      </c>
      <c r="C12" s="202">
        <v>0</v>
      </c>
      <c r="D12" s="202">
        <f>B12-C12</f>
        <v>0</v>
      </c>
      <c r="E12" s="201" t="s">
        <v>16</v>
      </c>
      <c r="F12" s="201" t="s">
        <v>404</v>
      </c>
      <c r="G12" s="201" t="s">
        <v>16</v>
      </c>
      <c r="H12" s="201" t="s">
        <v>16</v>
      </c>
      <c r="I12" s="201" t="s">
        <v>16</v>
      </c>
      <c r="J12" s="201" t="s">
        <v>16</v>
      </c>
      <c r="K12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3029286.8399999999</v>
      </c>
      <c r="C6" s="21" t="s">
        <v>12</v>
      </c>
      <c r="D6" s="20">
        <v>2145666.4399999999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393085.03999999998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233581.48000000001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256953.88000000001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 t="s">
        <v>47</v>
      </c>
      <c r="D35" s="25">
        <v>0</v>
      </c>
      <c r="E35"/>
      <c r="F35"/>
      <c r="G35"/>
    </row>
    <row r="36" ht="15" customHeight="1">
      <c r="A36" s="26" t="s">
        <v>48</v>
      </c>
      <c r="B36" s="27">
        <f>SUM(B6:B34)</f>
        <v>3029286.8399999999</v>
      </c>
      <c r="C36" s="28" t="s">
        <v>49</v>
      </c>
      <c r="D36" s="25">
        <f>SUM(D6:D35)</f>
        <v>3029286.8399999999</v>
      </c>
      <c r="E36"/>
      <c r="F36"/>
      <c r="G36"/>
    </row>
    <row r="37" ht="15" customHeight="1">
      <c r="A37" s="19" t="s">
        <v>50</v>
      </c>
      <c r="B37" s="24"/>
      <c r="C37" s="21" t="s">
        <v>51</v>
      </c>
      <c r="D37" s="20"/>
      <c r="E37"/>
      <c r="F37"/>
      <c r="G37"/>
    </row>
    <row r="38" ht="15" customHeight="1">
      <c r="A38" s="19" t="s">
        <v>52</v>
      </c>
      <c r="B38" s="24">
        <v>0</v>
      </c>
      <c r="C38" s="21" t="s">
        <v>53</v>
      </c>
      <c r="D38" s="20"/>
      <c r="E38"/>
      <c r="F38"/>
      <c r="G38"/>
    </row>
    <row r="39" ht="15" customHeight="1">
      <c r="A39" s="19"/>
      <c r="B39" s="24"/>
      <c r="C39" s="21" t="s">
        <v>54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55</v>
      </c>
      <c r="B41" s="30">
        <f>SUM(B36:B38)</f>
        <v>3029286.8399999999</v>
      </c>
      <c r="C41" s="28" t="s">
        <v>56</v>
      </c>
      <c r="D41" s="25">
        <f>SUM(D36,D37,D39)</f>
        <v>3029286.8399999999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57</v>
      </c>
    </row>
    <row r="2" ht="20.1" customHeight="1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59</v>
      </c>
      <c r="B4" s="45"/>
      <c r="C4" s="45"/>
      <c r="D4" s="45"/>
      <c r="E4" s="46"/>
      <c r="F4" s="47" t="s">
        <v>60</v>
      </c>
      <c r="G4" s="48" t="s">
        <v>61</v>
      </c>
      <c r="H4" s="49" t="s">
        <v>62</v>
      </c>
      <c r="I4" s="50"/>
      <c r="J4" s="51"/>
      <c r="K4" s="47" t="s">
        <v>63</v>
      </c>
      <c r="L4" s="52"/>
      <c r="M4" s="53" t="s">
        <v>64</v>
      </c>
      <c r="N4" s="54" t="s">
        <v>65</v>
      </c>
      <c r="O4" s="55"/>
      <c r="P4" s="55"/>
      <c r="Q4" s="55"/>
      <c r="R4" s="56"/>
      <c r="S4" s="47" t="s">
        <v>66</v>
      </c>
      <c r="T4" s="52" t="s">
        <v>67</v>
      </c>
    </row>
    <row r="5" ht="20.1" customHeight="1">
      <c r="A5" s="44" t="s">
        <v>68</v>
      </c>
      <c r="B5" s="45"/>
      <c r="C5" s="46"/>
      <c r="D5" s="57" t="s">
        <v>69</v>
      </c>
      <c r="E5" s="58" t="s">
        <v>70</v>
      </c>
      <c r="F5" s="52"/>
      <c r="G5" s="48"/>
      <c r="H5" s="59" t="s">
        <v>62</v>
      </c>
      <c r="I5" s="59" t="s">
        <v>71</v>
      </c>
      <c r="J5" s="59" t="s">
        <v>72</v>
      </c>
      <c r="K5" s="60" t="s">
        <v>73</v>
      </c>
      <c r="L5" s="52" t="s">
        <v>74</v>
      </c>
      <c r="M5" s="61"/>
      <c r="N5" s="62" t="s">
        <v>75</v>
      </c>
      <c r="O5" s="62" t="s">
        <v>76</v>
      </c>
      <c r="P5" s="62" t="s">
        <v>77</v>
      </c>
      <c r="Q5" s="62" t="s">
        <v>78</v>
      </c>
      <c r="R5" s="62" t="s">
        <v>79</v>
      </c>
      <c r="S5" s="52"/>
      <c r="T5" s="52"/>
    </row>
    <row r="6" ht="30.75" customHeight="1">
      <c r="A6" s="63" t="s">
        <v>80</v>
      </c>
      <c r="B6" s="64" t="s">
        <v>81</v>
      </c>
      <c r="C6" s="65" t="s">
        <v>82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60</v>
      </c>
      <c r="F7" s="73">
        <v>3029286.8399999999</v>
      </c>
      <c r="G7" s="74">
        <v>0</v>
      </c>
      <c r="H7" s="74">
        <v>3029286.8399999999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83</v>
      </c>
      <c r="E8" s="72" t="s">
        <v>0</v>
      </c>
      <c r="F8" s="73">
        <v>3029286.8399999999</v>
      </c>
      <c r="G8" s="74">
        <v>0</v>
      </c>
      <c r="H8" s="74">
        <v>3029286.8399999999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84</v>
      </c>
      <c r="B9" s="72" t="s">
        <v>85</v>
      </c>
      <c r="C9" s="72" t="s">
        <v>86</v>
      </c>
      <c r="D9" s="72" t="s">
        <v>87</v>
      </c>
      <c r="E9" s="72" t="s">
        <v>88</v>
      </c>
      <c r="F9" s="73">
        <v>1642958.4099999999</v>
      </c>
      <c r="G9" s="74">
        <v>0</v>
      </c>
      <c r="H9" s="74">
        <v>1642958.4099999999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84</v>
      </c>
      <c r="B10" s="72" t="s">
        <v>85</v>
      </c>
      <c r="C10" s="72" t="s">
        <v>89</v>
      </c>
      <c r="D10" s="72" t="s">
        <v>87</v>
      </c>
      <c r="E10" s="72" t="s">
        <v>90</v>
      </c>
      <c r="F10" s="73">
        <v>100000</v>
      </c>
      <c r="G10" s="74">
        <v>0</v>
      </c>
      <c r="H10" s="74">
        <v>100000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84</v>
      </c>
      <c r="B11" s="72" t="s">
        <v>85</v>
      </c>
      <c r="C11" s="72" t="s">
        <v>91</v>
      </c>
      <c r="D11" s="72" t="s">
        <v>87</v>
      </c>
      <c r="E11" s="72" t="s">
        <v>92</v>
      </c>
      <c r="F11" s="73">
        <v>382444.56</v>
      </c>
      <c r="G11" s="74">
        <v>0</v>
      </c>
      <c r="H11" s="74">
        <v>382444.56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84</v>
      </c>
      <c r="B12" s="72" t="s">
        <v>93</v>
      </c>
      <c r="C12" s="72" t="s">
        <v>94</v>
      </c>
      <c r="D12" s="72" t="s">
        <v>87</v>
      </c>
      <c r="E12" s="72" t="s">
        <v>95</v>
      </c>
      <c r="F12" s="73">
        <v>20263.470000000001</v>
      </c>
      <c r="G12" s="74">
        <v>0</v>
      </c>
      <c r="H12" s="74">
        <v>20263.470000000001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96</v>
      </c>
      <c r="B13" s="72" t="s">
        <v>97</v>
      </c>
      <c r="C13" s="72" t="s">
        <v>97</v>
      </c>
      <c r="D13" s="72" t="s">
        <v>87</v>
      </c>
      <c r="E13" s="72" t="s">
        <v>98</v>
      </c>
      <c r="F13" s="73">
        <v>262056.70000000001</v>
      </c>
      <c r="G13" s="74">
        <v>0</v>
      </c>
      <c r="H13" s="74">
        <v>262056.70000000001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96</v>
      </c>
      <c r="B14" s="72" t="s">
        <v>97</v>
      </c>
      <c r="C14" s="72" t="s">
        <v>94</v>
      </c>
      <c r="D14" s="72" t="s">
        <v>87</v>
      </c>
      <c r="E14" s="72" t="s">
        <v>99</v>
      </c>
      <c r="F14" s="73">
        <v>131028.34</v>
      </c>
      <c r="G14" s="74">
        <v>0</v>
      </c>
      <c r="H14" s="74">
        <v>131028.34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100</v>
      </c>
      <c r="B15" s="72" t="s">
        <v>101</v>
      </c>
      <c r="C15" s="72" t="s">
        <v>86</v>
      </c>
      <c r="D15" s="72" t="s">
        <v>87</v>
      </c>
      <c r="E15" s="72" t="s">
        <v>102</v>
      </c>
      <c r="F15" s="73">
        <v>120903.64999999999</v>
      </c>
      <c r="G15" s="74">
        <v>0</v>
      </c>
      <c r="H15" s="74">
        <v>120903.64999999999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100</v>
      </c>
      <c r="B16" s="72" t="s">
        <v>101</v>
      </c>
      <c r="C16" s="72" t="s">
        <v>89</v>
      </c>
      <c r="D16" s="72" t="s">
        <v>87</v>
      </c>
      <c r="E16" s="72" t="s">
        <v>103</v>
      </c>
      <c r="F16" s="73">
        <v>28981.91</v>
      </c>
      <c r="G16" s="74">
        <v>0</v>
      </c>
      <c r="H16" s="74">
        <v>28981.91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100</v>
      </c>
      <c r="B17" s="72" t="s">
        <v>101</v>
      </c>
      <c r="C17" s="72" t="s">
        <v>104</v>
      </c>
      <c r="D17" s="72" t="s">
        <v>87</v>
      </c>
      <c r="E17" s="72" t="s">
        <v>105</v>
      </c>
      <c r="F17" s="73">
        <v>76863.600000000006</v>
      </c>
      <c r="G17" s="74">
        <v>0</v>
      </c>
      <c r="H17" s="74">
        <v>76863.600000000006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 ht="20.1" customHeight="1">
      <c r="A18" s="72" t="s">
        <v>100</v>
      </c>
      <c r="B18" s="72" t="s">
        <v>101</v>
      </c>
      <c r="C18" s="72" t="s">
        <v>106</v>
      </c>
      <c r="D18" s="72" t="s">
        <v>87</v>
      </c>
      <c r="E18" s="72" t="s">
        <v>107</v>
      </c>
      <c r="F18" s="73">
        <v>6832.3199999999997</v>
      </c>
      <c r="G18" s="74">
        <v>0</v>
      </c>
      <c r="H18" s="74">
        <v>6832.3199999999997</v>
      </c>
      <c r="I18" s="74">
        <v>0</v>
      </c>
      <c r="J18" s="75" t="s">
        <v>16</v>
      </c>
      <c r="K18" s="76">
        <v>0</v>
      </c>
      <c r="L18" s="77" t="s">
        <v>16</v>
      </c>
      <c r="M18" s="78" t="s">
        <v>16</v>
      </c>
      <c r="N18" s="79" t="s">
        <v>16</v>
      </c>
      <c r="O18" s="80" t="s">
        <v>16</v>
      </c>
      <c r="P18" s="77"/>
      <c r="Q18" s="77"/>
      <c r="R18" s="81"/>
      <c r="S18" s="82">
        <v>0</v>
      </c>
      <c r="T18" s="83"/>
    </row>
    <row r="19" ht="20.1" customHeight="1">
      <c r="A19" s="72" t="s">
        <v>108</v>
      </c>
      <c r="B19" s="72" t="s">
        <v>89</v>
      </c>
      <c r="C19" s="72" t="s">
        <v>86</v>
      </c>
      <c r="D19" s="72" t="s">
        <v>87</v>
      </c>
      <c r="E19" s="72" t="s">
        <v>109</v>
      </c>
      <c r="F19" s="73">
        <v>256953.88000000001</v>
      </c>
      <c r="G19" s="74">
        <v>0</v>
      </c>
      <c r="H19" s="74">
        <v>256953.88000000001</v>
      </c>
      <c r="I19" s="74">
        <v>0</v>
      </c>
      <c r="J19" s="75" t="s">
        <v>16</v>
      </c>
      <c r="K19" s="76">
        <v>0</v>
      </c>
      <c r="L19" s="77" t="s">
        <v>16</v>
      </c>
      <c r="M19" s="78" t="s">
        <v>16</v>
      </c>
      <c r="N19" s="79" t="s">
        <v>16</v>
      </c>
      <c r="O19" s="80" t="s">
        <v>16</v>
      </c>
      <c r="P19" s="77"/>
      <c r="Q19" s="77"/>
      <c r="R19" s="81"/>
      <c r="S19" s="82">
        <v>0</v>
      </c>
      <c r="T19" s="83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110</v>
      </c>
    </row>
    <row r="2" ht="20.1" customHeight="1">
      <c r="A2" s="10" t="s">
        <v>111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59</v>
      </c>
      <c r="B4" s="87"/>
      <c r="C4" s="87"/>
      <c r="D4" s="87"/>
      <c r="E4" s="15"/>
      <c r="F4" s="88" t="s">
        <v>60</v>
      </c>
      <c r="G4" s="89" t="s">
        <v>112</v>
      </c>
      <c r="H4" s="90" t="s">
        <v>113</v>
      </c>
      <c r="I4" s="90" t="s">
        <v>114</v>
      </c>
      <c r="J4" s="91" t="s">
        <v>115</v>
      </c>
      <c r="K4"/>
      <c r="L4"/>
    </row>
    <row r="5" ht="20.1" customHeight="1">
      <c r="A5" s="14" t="s">
        <v>68</v>
      </c>
      <c r="B5" s="87"/>
      <c r="C5" s="15"/>
      <c r="D5" s="92" t="s">
        <v>69</v>
      </c>
      <c r="E5" s="93" t="s">
        <v>116</v>
      </c>
      <c r="F5" s="89"/>
      <c r="G5" s="89"/>
      <c r="H5" s="90"/>
      <c r="I5" s="90"/>
      <c r="J5" s="91"/>
      <c r="K5"/>
      <c r="L5"/>
    </row>
    <row r="6" ht="15" customHeight="1">
      <c r="A6" s="94" t="s">
        <v>80</v>
      </c>
      <c r="B6" s="94" t="s">
        <v>81</v>
      </c>
      <c r="C6" s="95" t="s">
        <v>82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60</v>
      </c>
      <c r="F7" s="102">
        <f>SUM(G7:J7)</f>
        <v>3029286.8399999999</v>
      </c>
      <c r="G7" s="103">
        <v>2929286.8399999999</v>
      </c>
      <c r="H7" s="103">
        <v>100000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83</v>
      </c>
      <c r="E8" s="101" t="s">
        <v>0</v>
      </c>
      <c r="F8" s="102">
        <f>SUM(G8:J8)</f>
        <v>3029286.8399999999</v>
      </c>
      <c r="G8" s="103">
        <v>2929286.8399999999</v>
      </c>
      <c r="H8" s="103">
        <v>100000</v>
      </c>
      <c r="I8" s="103"/>
      <c r="J8" s="104"/>
      <c r="K8"/>
      <c r="L8"/>
    </row>
    <row r="9" ht="20.1" customHeight="1">
      <c r="A9" s="100" t="s">
        <v>84</v>
      </c>
      <c r="B9" s="100" t="s">
        <v>85</v>
      </c>
      <c r="C9" s="100" t="s">
        <v>86</v>
      </c>
      <c r="D9" s="101" t="s">
        <v>87</v>
      </c>
      <c r="E9" s="101" t="s">
        <v>88</v>
      </c>
      <c r="F9" s="102">
        <f>SUM(G9:J9)</f>
        <v>1642958.4099999999</v>
      </c>
      <c r="G9" s="103">
        <v>1642958.4099999999</v>
      </c>
      <c r="H9" s="103">
        <v>0</v>
      </c>
      <c r="I9" s="103"/>
      <c r="J9" s="104"/>
      <c r="K9"/>
      <c r="L9"/>
    </row>
    <row r="10" ht="20.1" customHeight="1">
      <c r="A10" s="100" t="s">
        <v>84</v>
      </c>
      <c r="B10" s="100" t="s">
        <v>85</v>
      </c>
      <c r="C10" s="100" t="s">
        <v>89</v>
      </c>
      <c r="D10" s="101" t="s">
        <v>87</v>
      </c>
      <c r="E10" s="101" t="s">
        <v>90</v>
      </c>
      <c r="F10" s="102">
        <f>SUM(G10:J10)</f>
        <v>100000</v>
      </c>
      <c r="G10" s="103">
        <v>0</v>
      </c>
      <c r="H10" s="103">
        <v>100000</v>
      </c>
      <c r="I10" s="103"/>
      <c r="J10" s="104"/>
      <c r="K10"/>
      <c r="L10"/>
    </row>
    <row r="11" ht="20.1" customHeight="1">
      <c r="A11" s="100" t="s">
        <v>84</v>
      </c>
      <c r="B11" s="100" t="s">
        <v>85</v>
      </c>
      <c r="C11" s="100" t="s">
        <v>91</v>
      </c>
      <c r="D11" s="101" t="s">
        <v>87</v>
      </c>
      <c r="E11" s="101" t="s">
        <v>92</v>
      </c>
      <c r="F11" s="102">
        <f>SUM(G11:J11)</f>
        <v>382444.56</v>
      </c>
      <c r="G11" s="103">
        <v>382444.56</v>
      </c>
      <c r="H11" s="103">
        <v>0</v>
      </c>
      <c r="I11" s="103"/>
      <c r="J11" s="104"/>
      <c r="K11"/>
      <c r="L11"/>
    </row>
    <row r="12" ht="20.1" customHeight="1">
      <c r="A12" s="100" t="s">
        <v>84</v>
      </c>
      <c r="B12" s="100" t="s">
        <v>93</v>
      </c>
      <c r="C12" s="100" t="s">
        <v>94</v>
      </c>
      <c r="D12" s="101" t="s">
        <v>87</v>
      </c>
      <c r="E12" s="101" t="s">
        <v>95</v>
      </c>
      <c r="F12" s="102">
        <f>SUM(G12:J12)</f>
        <v>20263.470000000001</v>
      </c>
      <c r="G12" s="103">
        <v>20263.470000000001</v>
      </c>
      <c r="H12" s="103">
        <v>0</v>
      </c>
      <c r="I12" s="103"/>
      <c r="J12" s="104"/>
      <c r="K12"/>
      <c r="L12"/>
    </row>
    <row r="13" ht="20.1" customHeight="1">
      <c r="A13" s="100" t="s">
        <v>96</v>
      </c>
      <c r="B13" s="100" t="s">
        <v>97</v>
      </c>
      <c r="C13" s="100" t="s">
        <v>97</v>
      </c>
      <c r="D13" s="101" t="s">
        <v>87</v>
      </c>
      <c r="E13" s="101" t="s">
        <v>98</v>
      </c>
      <c r="F13" s="102">
        <f>SUM(G13:J13)</f>
        <v>262056.70000000001</v>
      </c>
      <c r="G13" s="103">
        <v>262056.70000000001</v>
      </c>
      <c r="H13" s="103">
        <v>0</v>
      </c>
      <c r="I13" s="103"/>
      <c r="J13" s="104"/>
      <c r="K13"/>
      <c r="L13"/>
    </row>
    <row r="14" ht="20.1" customHeight="1">
      <c r="A14" s="100" t="s">
        <v>96</v>
      </c>
      <c r="B14" s="100" t="s">
        <v>97</v>
      </c>
      <c r="C14" s="100" t="s">
        <v>94</v>
      </c>
      <c r="D14" s="101" t="s">
        <v>87</v>
      </c>
      <c r="E14" s="101" t="s">
        <v>99</v>
      </c>
      <c r="F14" s="102">
        <f>SUM(G14:J14)</f>
        <v>131028.34</v>
      </c>
      <c r="G14" s="103">
        <v>131028.34</v>
      </c>
      <c r="H14" s="103">
        <v>0</v>
      </c>
      <c r="I14" s="103"/>
      <c r="J14" s="104"/>
      <c r="K14"/>
      <c r="L14"/>
    </row>
    <row r="15" ht="20.1" customHeight="1">
      <c r="A15" s="100" t="s">
        <v>100</v>
      </c>
      <c r="B15" s="100" t="s">
        <v>101</v>
      </c>
      <c r="C15" s="100" t="s">
        <v>86</v>
      </c>
      <c r="D15" s="101" t="s">
        <v>87</v>
      </c>
      <c r="E15" s="101" t="s">
        <v>102</v>
      </c>
      <c r="F15" s="102">
        <f>SUM(G15:J15)</f>
        <v>120903.64999999999</v>
      </c>
      <c r="G15" s="103">
        <v>120903.64999999999</v>
      </c>
      <c r="H15" s="103">
        <v>0</v>
      </c>
      <c r="I15" s="103"/>
      <c r="J15" s="104"/>
      <c r="K15"/>
      <c r="L15"/>
    </row>
    <row r="16" ht="20.1" customHeight="1">
      <c r="A16" s="100" t="s">
        <v>100</v>
      </c>
      <c r="B16" s="100" t="s">
        <v>101</v>
      </c>
      <c r="C16" s="100" t="s">
        <v>89</v>
      </c>
      <c r="D16" s="101" t="s">
        <v>87</v>
      </c>
      <c r="E16" s="101" t="s">
        <v>103</v>
      </c>
      <c r="F16" s="102">
        <f>SUM(G16:J16)</f>
        <v>28981.91</v>
      </c>
      <c r="G16" s="103">
        <v>28981.91</v>
      </c>
      <c r="H16" s="103">
        <v>0</v>
      </c>
      <c r="I16" s="103"/>
      <c r="J16" s="104"/>
      <c r="K16"/>
      <c r="L16"/>
    </row>
    <row r="17" ht="20.1" customHeight="1">
      <c r="A17" s="100" t="s">
        <v>100</v>
      </c>
      <c r="B17" s="100" t="s">
        <v>101</v>
      </c>
      <c r="C17" s="100" t="s">
        <v>104</v>
      </c>
      <c r="D17" s="101" t="s">
        <v>87</v>
      </c>
      <c r="E17" s="101" t="s">
        <v>105</v>
      </c>
      <c r="F17" s="102">
        <f>SUM(G17:J17)</f>
        <v>76863.600000000006</v>
      </c>
      <c r="G17" s="103">
        <v>76863.600000000006</v>
      </c>
      <c r="H17" s="103">
        <v>0</v>
      </c>
      <c r="I17" s="103"/>
      <c r="J17" s="104"/>
      <c r="K17"/>
      <c r="L17"/>
    </row>
    <row r="18" ht="20.1" customHeight="1">
      <c r="A18" s="100" t="s">
        <v>100</v>
      </c>
      <c r="B18" s="100" t="s">
        <v>101</v>
      </c>
      <c r="C18" s="100" t="s">
        <v>106</v>
      </c>
      <c r="D18" s="101" t="s">
        <v>87</v>
      </c>
      <c r="E18" s="101" t="s">
        <v>107</v>
      </c>
      <c r="F18" s="102">
        <f>SUM(G18:J18)</f>
        <v>6832.3199999999997</v>
      </c>
      <c r="G18" s="103">
        <v>6832.3199999999997</v>
      </c>
      <c r="H18" s="103">
        <v>0</v>
      </c>
      <c r="I18" s="103"/>
      <c r="J18" s="104"/>
      <c r="K18"/>
      <c r="L18"/>
    </row>
    <row r="19" ht="20.1" customHeight="1">
      <c r="A19" s="100" t="s">
        <v>108</v>
      </c>
      <c r="B19" s="100" t="s">
        <v>89</v>
      </c>
      <c r="C19" s="100" t="s">
        <v>86</v>
      </c>
      <c r="D19" s="101" t="s">
        <v>87</v>
      </c>
      <c r="E19" s="101" t="s">
        <v>109</v>
      </c>
      <c r="F19" s="102">
        <f>SUM(G19:J19)</f>
        <v>256953.88000000001</v>
      </c>
      <c r="G19" s="103">
        <v>256953.88000000001</v>
      </c>
      <c r="H19" s="103">
        <v>0</v>
      </c>
      <c r="I19" s="103"/>
      <c r="J19" s="104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117</v>
      </c>
    </row>
    <row r="2" ht="20.25" customHeight="1">
      <c r="A2" s="10" t="s">
        <v>118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60</v>
      </c>
      <c r="E5" s="105" t="s">
        <v>119</v>
      </c>
      <c r="F5" s="18" t="s">
        <v>120</v>
      </c>
      <c r="G5" s="17" t="s">
        <v>121</v>
      </c>
      <c r="H5" s="106" t="s">
        <v>122</v>
      </c>
    </row>
    <row r="6" ht="20.25" customHeight="1">
      <c r="A6" s="107" t="s">
        <v>123</v>
      </c>
      <c r="B6" s="108">
        <f>SUM(B7:B9)</f>
        <v>3029286.8399999999</v>
      </c>
      <c r="C6" s="109" t="s">
        <v>124</v>
      </c>
      <c r="D6" s="110">
        <f>SUM(E6,F6,G6,H6)</f>
        <v>3029286.8399999999</v>
      </c>
      <c r="E6" s="110">
        <f t="shared" ref="E6:H6" si="0">SUM(E7:E36)</f>
        <v>3029286.8399999999</v>
      </c>
      <c r="F6" s="110">
        <f t="shared" si="0"/>
        <v>0</v>
      </c>
      <c r="G6" s="110">
        <f t="shared" si="0"/>
        <v>0</v>
      </c>
      <c r="H6" s="110">
        <f t="shared" si="0"/>
        <v>0</v>
      </c>
    </row>
    <row r="7" ht="20.25" customHeight="1">
      <c r="A7" s="107" t="s">
        <v>125</v>
      </c>
      <c r="B7" s="110">
        <v>3029286.8399999999</v>
      </c>
      <c r="C7" s="109" t="s">
        <v>126</v>
      </c>
      <c r="D7" s="25">
        <f t="shared" ref="D7:D36" si="1">SUM(E7:H7)</f>
        <v>2145666.4399999999</v>
      </c>
      <c r="E7" s="110">
        <v>2145666.4399999999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127</v>
      </c>
      <c r="B8" s="112">
        <v>0</v>
      </c>
      <c r="C8" s="109" t="s">
        <v>128</v>
      </c>
      <c r="D8" s="25">
        <f t="shared" si="1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129</v>
      </c>
      <c r="B9" s="24" t="s">
        <v>16</v>
      </c>
      <c r="C9" s="109" t="s">
        <v>130</v>
      </c>
      <c r="D9" s="25">
        <f t="shared" si="1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131</v>
      </c>
      <c r="B10" s="113">
        <f>SUM(B11:B14)</f>
        <v>0</v>
      </c>
      <c r="C10" s="109" t="s">
        <v>132</v>
      </c>
      <c r="D10" s="25">
        <f t="shared" si="1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125</v>
      </c>
      <c r="B11" s="112">
        <v>0</v>
      </c>
      <c r="C11" s="109" t="s">
        <v>133</v>
      </c>
      <c r="D11" s="25">
        <f t="shared" si="1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127</v>
      </c>
      <c r="B12" s="112">
        <v>0</v>
      </c>
      <c r="C12" s="109" t="s">
        <v>134</v>
      </c>
      <c r="D12" s="25">
        <f t="shared" si="1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129</v>
      </c>
      <c r="B13" s="112" t="s">
        <v>16</v>
      </c>
      <c r="C13" s="109" t="s">
        <v>135</v>
      </c>
      <c r="D13" s="25">
        <f t="shared" si="1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136</v>
      </c>
      <c r="B14" s="24"/>
      <c r="C14" s="109" t="s">
        <v>137</v>
      </c>
      <c r="D14" s="25">
        <f t="shared" si="1"/>
        <v>393085.03999999998</v>
      </c>
      <c r="E14" s="112">
        <v>393085.03999999998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138</v>
      </c>
      <c r="D15" s="25">
        <f t="shared" si="1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139</v>
      </c>
      <c r="D16" s="25">
        <f t="shared" si="1"/>
        <v>233581.48000000001</v>
      </c>
      <c r="E16" s="112">
        <v>233581.48000000001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140</v>
      </c>
      <c r="D17" s="25">
        <f t="shared" si="1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141</v>
      </c>
      <c r="D18" s="25">
        <f t="shared" si="1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142</v>
      </c>
      <c r="D19" s="25">
        <f t="shared" si="1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143</v>
      </c>
      <c r="D20" s="25">
        <f t="shared" si="1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144</v>
      </c>
      <c r="D21" s="25">
        <f t="shared" si="1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145</v>
      </c>
      <c r="D22" s="25">
        <f t="shared" si="1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146</v>
      </c>
      <c r="D23" s="25">
        <f t="shared" si="1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147</v>
      </c>
      <c r="D24" s="25">
        <f t="shared" si="1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148</v>
      </c>
      <c r="D25" s="25">
        <f t="shared" si="1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149</v>
      </c>
      <c r="D26" s="25">
        <f t="shared" si="1"/>
        <v>256953.88000000001</v>
      </c>
      <c r="E26" s="112">
        <v>256953.88000000001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150</v>
      </c>
      <c r="D27" s="25">
        <f t="shared" si="1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151</v>
      </c>
      <c r="D28" s="25">
        <f t="shared" si="1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152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153</v>
      </c>
      <c r="D30" s="25">
        <f t="shared" si="1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154</v>
      </c>
      <c r="D31" s="25">
        <f t="shared" si="1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155</v>
      </c>
      <c r="D32" s="25">
        <f t="shared" si="1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156</v>
      </c>
      <c r="D33" s="25">
        <f t="shared" si="1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157</v>
      </c>
      <c r="D34" s="25">
        <f t="shared" si="1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158</v>
      </c>
      <c r="D35" s="25">
        <f t="shared" si="1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 t="s">
        <v>159</v>
      </c>
      <c r="D36" s="25">
        <f t="shared" si="1"/>
        <v>0</v>
      </c>
      <c r="E36" s="118">
        <v>0</v>
      </c>
      <c r="F36" s="118">
        <v>0</v>
      </c>
      <c r="G36" s="119"/>
      <c r="H36" s="120">
        <v>0</v>
      </c>
    </row>
    <row r="37" ht="20.25" customHeight="1">
      <c r="A37" s="19"/>
      <c r="B37" s="24"/>
      <c r="C37" s="21" t="s">
        <v>160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55</v>
      </c>
      <c r="B39" s="30">
        <f>SUM(B6,B10)</f>
        <v>3029286.8399999999</v>
      </c>
      <c r="C39" s="28" t="s">
        <v>56</v>
      </c>
      <c r="D39" s="25">
        <f>SUM(E39:H39)</f>
        <v>3029286.8399999999</v>
      </c>
      <c r="E39" s="126">
        <f>SUM(E7:E37)</f>
        <v>3029286.8399999999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161</v>
      </c>
    </row>
    <row r="2" s="1" customFormat="1" ht="20.1" customHeight="1">
      <c r="A2" s="10" t="s">
        <v>162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59</v>
      </c>
      <c r="B4" s="45"/>
      <c r="C4" s="132"/>
      <c r="D4" s="46"/>
      <c r="E4" s="133" t="s">
        <v>163</v>
      </c>
      <c r="F4" s="49" t="s">
        <v>164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165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166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68</v>
      </c>
      <c r="B5" s="45"/>
      <c r="C5" s="134" t="s">
        <v>69</v>
      </c>
      <c r="D5" s="57" t="s">
        <v>70</v>
      </c>
      <c r="E5" s="48"/>
      <c r="F5" s="134" t="s">
        <v>60</v>
      </c>
      <c r="G5" s="134" t="s">
        <v>167</v>
      </c>
      <c r="H5" s="134"/>
      <c r="I5" s="134"/>
      <c r="J5" s="134" t="s">
        <v>168</v>
      </c>
      <c r="K5" s="134"/>
      <c r="L5" s="134"/>
      <c r="M5" s="134" t="s">
        <v>169</v>
      </c>
      <c r="N5" s="134"/>
      <c r="O5" s="134"/>
      <c r="P5" s="134" t="s">
        <v>60</v>
      </c>
      <c r="Q5" s="134" t="s">
        <v>167</v>
      </c>
      <c r="R5" s="134"/>
      <c r="S5" s="134"/>
      <c r="T5" s="134" t="s">
        <v>168</v>
      </c>
      <c r="U5" s="134"/>
      <c r="V5" s="134"/>
      <c r="W5" s="134" t="s">
        <v>169</v>
      </c>
      <c r="X5" s="134"/>
      <c r="Y5" s="134"/>
      <c r="Z5" s="134" t="s">
        <v>60</v>
      </c>
      <c r="AA5" s="134" t="s">
        <v>167</v>
      </c>
      <c r="AB5" s="134"/>
      <c r="AC5" s="134"/>
      <c r="AD5" s="134" t="s">
        <v>168</v>
      </c>
      <c r="AE5" s="134"/>
      <c r="AF5" s="134"/>
      <c r="AG5" s="134" t="s">
        <v>169</v>
      </c>
      <c r="AH5" s="134"/>
      <c r="AI5" s="134"/>
    </row>
    <row r="6" ht="30.75" customHeight="1">
      <c r="A6" s="63" t="s">
        <v>80</v>
      </c>
      <c r="B6" s="135" t="s">
        <v>81</v>
      </c>
      <c r="C6" s="134"/>
      <c r="D6" s="136"/>
      <c r="E6" s="68"/>
      <c r="F6" s="134"/>
      <c r="G6" s="134" t="s">
        <v>75</v>
      </c>
      <c r="H6" s="134" t="s">
        <v>112</v>
      </c>
      <c r="I6" s="134" t="s">
        <v>113</v>
      </c>
      <c r="J6" s="134" t="s">
        <v>75</v>
      </c>
      <c r="K6" s="134" t="s">
        <v>112</v>
      </c>
      <c r="L6" s="134" t="s">
        <v>113</v>
      </c>
      <c r="M6" s="134" t="s">
        <v>75</v>
      </c>
      <c r="N6" s="134" t="s">
        <v>112</v>
      </c>
      <c r="O6" s="134" t="s">
        <v>113</v>
      </c>
      <c r="P6" s="134"/>
      <c r="Q6" s="134" t="s">
        <v>75</v>
      </c>
      <c r="R6" s="134" t="s">
        <v>112</v>
      </c>
      <c r="S6" s="134" t="s">
        <v>113</v>
      </c>
      <c r="T6" s="134" t="s">
        <v>75</v>
      </c>
      <c r="U6" s="134" t="s">
        <v>112</v>
      </c>
      <c r="V6" s="134" t="s">
        <v>113</v>
      </c>
      <c r="W6" s="134" t="s">
        <v>75</v>
      </c>
      <c r="X6" s="134" t="s">
        <v>112</v>
      </c>
      <c r="Y6" s="134" t="s">
        <v>113</v>
      </c>
      <c r="Z6" s="134"/>
      <c r="AA6" s="134" t="s">
        <v>75</v>
      </c>
      <c r="AB6" s="134" t="s">
        <v>112</v>
      </c>
      <c r="AC6" s="134" t="s">
        <v>113</v>
      </c>
      <c r="AD6" s="134" t="s">
        <v>75</v>
      </c>
      <c r="AE6" s="134" t="s">
        <v>112</v>
      </c>
      <c r="AF6" s="134" t="s">
        <v>113</v>
      </c>
      <c r="AG6" s="134" t="s">
        <v>75</v>
      </c>
      <c r="AH6" s="134" t="s">
        <v>112</v>
      </c>
      <c r="AI6" s="134" t="s">
        <v>113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SUM(F7,P7,Z7)</f>
        <v>3029286.8399999999</v>
      </c>
      <c r="F7" s="79">
        <f>SUM(G7,J7,M7)</f>
        <v>3029286.8399999999</v>
      </c>
      <c r="G7" s="79">
        <f>SUM(H7,I7)</f>
        <v>3029286.8399999999</v>
      </c>
      <c r="H7" s="79">
        <v>2929286.8399999999</v>
      </c>
      <c r="I7" s="79">
        <v>100000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83</v>
      </c>
      <c r="D8" s="137" t="s">
        <v>0</v>
      </c>
      <c r="E8" s="79">
        <f>SUM(F8,P8,Z8)</f>
        <v>3029286.8399999999</v>
      </c>
      <c r="F8" s="79">
        <f>SUM(G8,J8,M8)</f>
        <v>3029286.8399999999</v>
      </c>
      <c r="G8" s="79">
        <f>SUM(H8,I8)</f>
        <v>3029286.8399999999</v>
      </c>
      <c r="H8" s="79">
        <v>2929286.8399999999</v>
      </c>
      <c r="I8" s="79">
        <v>100000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170</v>
      </c>
      <c r="B9" s="137" t="s">
        <v>16</v>
      </c>
      <c r="C9" s="137" t="s">
        <v>16</v>
      </c>
      <c r="D9" s="137" t="s">
        <v>171</v>
      </c>
      <c r="E9" s="79">
        <f>SUM(F9,P9,Z9)</f>
        <v>2126386.5</v>
      </c>
      <c r="F9" s="79">
        <f>SUM(G9,J9,M9)</f>
        <v>2126386.5</v>
      </c>
      <c r="G9" s="79">
        <f>SUM(H9,I9)</f>
        <v>2126386.5</v>
      </c>
      <c r="H9" s="79">
        <v>2126386.5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172</v>
      </c>
      <c r="B10" s="137" t="s">
        <v>86</v>
      </c>
      <c r="C10" s="137" t="s">
        <v>87</v>
      </c>
      <c r="D10" s="137" t="s">
        <v>173</v>
      </c>
      <c r="E10" s="79">
        <f>SUM(F10,P10,Z10)</f>
        <v>1359895</v>
      </c>
      <c r="F10" s="79">
        <f>SUM(G10,J10,M10)</f>
        <v>1359895</v>
      </c>
      <c r="G10" s="79">
        <f>SUM(H10,I10)</f>
        <v>1359895</v>
      </c>
      <c r="H10" s="79">
        <v>1359895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172</v>
      </c>
      <c r="B11" s="137" t="s">
        <v>89</v>
      </c>
      <c r="C11" s="137" t="s">
        <v>87</v>
      </c>
      <c r="D11" s="137" t="s">
        <v>174</v>
      </c>
      <c r="E11" s="79">
        <f>SUM(F11,P11,Z11)</f>
        <v>545020.90000000002</v>
      </c>
      <c r="F11" s="79">
        <f>SUM(G11,J11,M11)</f>
        <v>545020.90000000002</v>
      </c>
      <c r="G11" s="79">
        <f>SUM(H11,I11)</f>
        <v>545020.90000000002</v>
      </c>
      <c r="H11" s="79">
        <v>545020.90000000002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172</v>
      </c>
      <c r="B12" s="137" t="s">
        <v>104</v>
      </c>
      <c r="C12" s="137" t="s">
        <v>87</v>
      </c>
      <c r="D12" s="137" t="s">
        <v>175</v>
      </c>
      <c r="E12" s="79">
        <f>SUM(F12,P12,Z12)</f>
        <v>207270.60000000001</v>
      </c>
      <c r="F12" s="79">
        <f>SUM(G12,J12,M12)</f>
        <v>207270.60000000001</v>
      </c>
      <c r="G12" s="79">
        <f>SUM(H12,I12)</f>
        <v>207270.60000000001</v>
      </c>
      <c r="H12" s="79">
        <v>207270.60000000001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172</v>
      </c>
      <c r="B13" s="137" t="s">
        <v>106</v>
      </c>
      <c r="C13" s="137" t="s">
        <v>87</v>
      </c>
      <c r="D13" s="137" t="s">
        <v>176</v>
      </c>
      <c r="E13" s="79">
        <f>SUM(F13,P13,Z13)</f>
        <v>14200</v>
      </c>
      <c r="F13" s="79">
        <f>SUM(G13,J13,M13)</f>
        <v>14200</v>
      </c>
      <c r="G13" s="79">
        <f>SUM(H13,I13)</f>
        <v>14200</v>
      </c>
      <c r="H13" s="79">
        <v>14200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177</v>
      </c>
      <c r="B14" s="137" t="s">
        <v>16</v>
      </c>
      <c r="C14" s="137" t="s">
        <v>16</v>
      </c>
      <c r="D14" s="137" t="s">
        <v>178</v>
      </c>
      <c r="E14" s="79">
        <f>SUM(F14,P14,Z14)</f>
        <v>292497.62</v>
      </c>
      <c r="F14" s="79">
        <f>SUM(G14,J14,M14)</f>
        <v>292497.62</v>
      </c>
      <c r="G14" s="79">
        <f>SUM(H14,I14)</f>
        <v>292497.62</v>
      </c>
      <c r="H14" s="79">
        <v>192497.62</v>
      </c>
      <c r="I14" s="79">
        <v>100000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179</v>
      </c>
      <c r="B15" s="137" t="s">
        <v>86</v>
      </c>
      <c r="C15" s="137" t="s">
        <v>87</v>
      </c>
      <c r="D15" s="137" t="s">
        <v>180</v>
      </c>
      <c r="E15" s="79">
        <f>SUM(F15,P15,Z15)</f>
        <v>246497.62</v>
      </c>
      <c r="F15" s="79">
        <f>SUM(G15,J15,M15)</f>
        <v>246497.62</v>
      </c>
      <c r="G15" s="79">
        <f>SUM(H15,I15)</f>
        <v>246497.62</v>
      </c>
      <c r="H15" s="79">
        <v>146497.62</v>
      </c>
      <c r="I15" s="79">
        <v>100000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179</v>
      </c>
      <c r="B16" s="137" t="s">
        <v>181</v>
      </c>
      <c r="C16" s="137" t="s">
        <v>87</v>
      </c>
      <c r="D16" s="137" t="s">
        <v>182</v>
      </c>
      <c r="E16" s="79">
        <f>SUM(F16,P16,Z16)</f>
        <v>46000</v>
      </c>
      <c r="F16" s="79">
        <f>SUM(G16,J16,M16)</f>
        <v>46000</v>
      </c>
      <c r="G16" s="79">
        <f>SUM(H16,I16)</f>
        <v>46000</v>
      </c>
      <c r="H16" s="79">
        <v>46000</v>
      </c>
      <c r="I16" s="79">
        <v>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183</v>
      </c>
      <c r="B17" s="137" t="s">
        <v>16</v>
      </c>
      <c r="C17" s="137" t="s">
        <v>16</v>
      </c>
      <c r="D17" s="137" t="s">
        <v>184</v>
      </c>
      <c r="E17" s="79">
        <f>SUM(F17,P17,Z17)</f>
        <v>4080</v>
      </c>
      <c r="F17" s="79">
        <f>SUM(G17,J17,M17)</f>
        <v>4080</v>
      </c>
      <c r="G17" s="79">
        <f>SUM(H17,I17)</f>
        <v>4080</v>
      </c>
      <c r="H17" s="79">
        <v>4080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185</v>
      </c>
      <c r="B18" s="137" t="s">
        <v>94</v>
      </c>
      <c r="C18" s="137" t="s">
        <v>87</v>
      </c>
      <c r="D18" s="137" t="s">
        <v>186</v>
      </c>
      <c r="E18" s="79">
        <f>SUM(F18,P18,Z18)</f>
        <v>4080</v>
      </c>
      <c r="F18" s="79">
        <f>SUM(G18,J18,M18)</f>
        <v>4080</v>
      </c>
      <c r="G18" s="79">
        <f>SUM(H18,I18)</f>
        <v>4080</v>
      </c>
      <c r="H18" s="79">
        <v>4080</v>
      </c>
      <c r="I18" s="79">
        <v>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187</v>
      </c>
      <c r="B19" s="137" t="s">
        <v>16</v>
      </c>
      <c r="C19" s="137" t="s">
        <v>16</v>
      </c>
      <c r="D19" s="137" t="s">
        <v>188</v>
      </c>
      <c r="E19" s="79">
        <f>SUM(F19,P19,Z19)</f>
        <v>548678.71999999997</v>
      </c>
      <c r="F19" s="79">
        <f>SUM(G19,J19,M19)</f>
        <v>548678.71999999997</v>
      </c>
      <c r="G19" s="79">
        <f>SUM(H19,I19)</f>
        <v>548678.71999999997</v>
      </c>
      <c r="H19" s="79">
        <v>548678.71999999997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189</v>
      </c>
      <c r="B20" s="137" t="s">
        <v>86</v>
      </c>
      <c r="C20" s="137" t="s">
        <v>87</v>
      </c>
      <c r="D20" s="137" t="s">
        <v>190</v>
      </c>
      <c r="E20" s="79">
        <f>SUM(F20,P20,Z20)</f>
        <v>505534.33000000002</v>
      </c>
      <c r="F20" s="79">
        <f>SUM(G20,J20,M20)</f>
        <v>505534.33000000002</v>
      </c>
      <c r="G20" s="79">
        <f>SUM(H20,I20)</f>
        <v>505534.33000000002</v>
      </c>
      <c r="H20" s="79">
        <v>505534.33000000002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189</v>
      </c>
      <c r="B21" s="137" t="s">
        <v>89</v>
      </c>
      <c r="C21" s="137" t="s">
        <v>87</v>
      </c>
      <c r="D21" s="137" t="s">
        <v>191</v>
      </c>
      <c r="E21" s="79">
        <f>SUM(F21,P21,Z21)</f>
        <v>43144.389999999999</v>
      </c>
      <c r="F21" s="79">
        <f>SUM(G21,J21,M21)</f>
        <v>43144.389999999999</v>
      </c>
      <c r="G21" s="79">
        <f>SUM(H21,I21)</f>
        <v>43144.389999999999</v>
      </c>
      <c r="H21" s="79">
        <v>43144.389999999999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192</v>
      </c>
      <c r="B22" s="137" t="s">
        <v>16</v>
      </c>
      <c r="C22" s="137" t="s">
        <v>16</v>
      </c>
      <c r="D22" s="137" t="s">
        <v>193</v>
      </c>
      <c r="E22" s="79">
        <f>SUM(F22,P22,Z22)</f>
        <v>57644</v>
      </c>
      <c r="F22" s="79">
        <f>SUM(G22,J22,M22)</f>
        <v>57644</v>
      </c>
      <c r="G22" s="79">
        <f>SUM(H22,I22)</f>
        <v>57644</v>
      </c>
      <c r="H22" s="79">
        <v>57644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194</v>
      </c>
      <c r="B23" s="137" t="s">
        <v>86</v>
      </c>
      <c r="C23" s="137" t="s">
        <v>87</v>
      </c>
      <c r="D23" s="137" t="s">
        <v>195</v>
      </c>
      <c r="E23" s="79">
        <f>SUM(F23,P23,Z23)</f>
        <v>57164</v>
      </c>
      <c r="F23" s="79">
        <f>SUM(G23,J23,M23)</f>
        <v>57164</v>
      </c>
      <c r="G23" s="79">
        <f>SUM(H23,I23)</f>
        <v>57164</v>
      </c>
      <c r="H23" s="79">
        <v>57164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 ht="20.1" customHeight="1">
      <c r="A24" s="137" t="s">
        <v>194</v>
      </c>
      <c r="B24" s="137" t="s">
        <v>97</v>
      </c>
      <c r="C24" s="137" t="s">
        <v>87</v>
      </c>
      <c r="D24" s="137" t="s">
        <v>196</v>
      </c>
      <c r="E24" s="79">
        <f>SUM(F24,P24,Z24)</f>
        <v>480</v>
      </c>
      <c r="F24" s="79">
        <f>SUM(G24,J24,M24)</f>
        <v>480</v>
      </c>
      <c r="G24" s="79">
        <f>SUM(H24,I24)</f>
        <v>480</v>
      </c>
      <c r="H24" s="79">
        <v>480</v>
      </c>
      <c r="I24" s="79">
        <v>0</v>
      </c>
      <c r="J24" s="79">
        <f>SUM(K24,L24)</f>
        <v>0</v>
      </c>
      <c r="K24" s="79">
        <v>0</v>
      </c>
      <c r="L24" s="79">
        <v>0</v>
      </c>
      <c r="M24" s="79">
        <f>SUM(N24,O24)</f>
        <v>0</v>
      </c>
      <c r="N24" s="79" t="s">
        <v>16</v>
      </c>
      <c r="O24" s="79" t="s">
        <v>16</v>
      </c>
      <c r="P24" s="79">
        <f>SUM(Q24,T24,W24)</f>
        <v>0</v>
      </c>
      <c r="Q24" s="79">
        <f>SUM(R24,S24)</f>
        <v>0</v>
      </c>
      <c r="R24" s="79" t="s">
        <v>16</v>
      </c>
      <c r="S24" s="79" t="s">
        <v>16</v>
      </c>
      <c r="T24" s="79">
        <f>SUM(U24,V24)</f>
        <v>0</v>
      </c>
      <c r="U24" s="79" t="s">
        <v>16</v>
      </c>
      <c r="V24" s="79" t="s">
        <v>16</v>
      </c>
      <c r="W24" s="79">
        <f>SUM(X24,Y24)</f>
        <v>0</v>
      </c>
      <c r="X24" s="79" t="s">
        <v>16</v>
      </c>
      <c r="Y24" s="79"/>
      <c r="Z24" s="79">
        <f>SUM(AA24,AD24,AG24)</f>
        <v>0</v>
      </c>
      <c r="AA24" s="79">
        <f>SUM(AB24:AC24)</f>
        <v>0</v>
      </c>
      <c r="AB24" s="79">
        <v>0</v>
      </c>
      <c r="AC24" s="79">
        <v>0</v>
      </c>
      <c r="AD24" s="79">
        <f>SUM(AE24,AF24)</f>
        <v>0</v>
      </c>
      <c r="AE24" s="79">
        <v>0</v>
      </c>
      <c r="AF24" s="79">
        <v>0</v>
      </c>
      <c r="AG24" s="79">
        <f>SUM(AH24,AI24)</f>
        <v>0</v>
      </c>
      <c r="AH24" s="79" t="s">
        <v>16</v>
      </c>
      <c r="AI24" s="79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197</v>
      </c>
    </row>
    <row r="2" ht="20.1" customHeight="1">
      <c r="A2" s="10" t="s">
        <v>198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59</v>
      </c>
      <c r="B4" s="138"/>
      <c r="C4" s="138"/>
      <c r="D4" s="138"/>
      <c r="E4" s="134" t="s">
        <v>60</v>
      </c>
      <c r="F4" s="139" t="s">
        <v>199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200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201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202</v>
      </c>
      <c r="BJ4" s="140"/>
      <c r="BK4" s="140"/>
      <c r="BL4" s="140"/>
      <c r="BM4" s="140"/>
      <c r="BN4" s="140" t="s">
        <v>203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204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205</v>
      </c>
      <c r="CS4" s="140"/>
      <c r="CT4" s="140"/>
      <c r="CU4" s="140" t="s">
        <v>206</v>
      </c>
      <c r="CV4" s="140"/>
      <c r="CW4" s="140"/>
      <c r="CX4" s="140"/>
      <c r="CY4" s="140"/>
      <c r="CZ4" s="140"/>
      <c r="DA4" s="140" t="s">
        <v>207</v>
      </c>
      <c r="DB4" s="140"/>
      <c r="DC4" s="140"/>
      <c r="DD4" s="140" t="s">
        <v>208</v>
      </c>
      <c r="DE4" s="140"/>
      <c r="DF4" s="140"/>
      <c r="DG4" s="140"/>
      <c r="DH4" s="140"/>
      <c r="DI4"/>
    </row>
    <row r="5" ht="20.1" customHeight="1">
      <c r="A5" s="138" t="s">
        <v>68</v>
      </c>
      <c r="B5" s="138"/>
      <c r="C5" s="138"/>
      <c r="D5" s="134" t="s">
        <v>70</v>
      </c>
      <c r="E5" s="134"/>
      <c r="F5" s="134" t="s">
        <v>75</v>
      </c>
      <c r="G5" s="134" t="s">
        <v>209</v>
      </c>
      <c r="H5" s="134" t="s">
        <v>210</v>
      </c>
      <c r="I5" s="134" t="s">
        <v>211</v>
      </c>
      <c r="J5" s="134" t="s">
        <v>212</v>
      </c>
      <c r="K5" s="134" t="s">
        <v>213</v>
      </c>
      <c r="L5" s="134" t="s">
        <v>214</v>
      </c>
      <c r="M5" s="134" t="s">
        <v>215</v>
      </c>
      <c r="N5" s="134" t="s">
        <v>216</v>
      </c>
      <c r="O5" s="134" t="s">
        <v>217</v>
      </c>
      <c r="P5" s="134" t="s">
        <v>218</v>
      </c>
      <c r="Q5" s="134" t="s">
        <v>219</v>
      </c>
      <c r="R5" s="134" t="s">
        <v>220</v>
      </c>
      <c r="S5" s="134" t="s">
        <v>221</v>
      </c>
      <c r="T5" s="134" t="s">
        <v>75</v>
      </c>
      <c r="U5" s="134" t="s">
        <v>222</v>
      </c>
      <c r="V5" s="134" t="s">
        <v>223</v>
      </c>
      <c r="W5" s="134" t="s">
        <v>224</v>
      </c>
      <c r="X5" s="134" t="s">
        <v>225</v>
      </c>
      <c r="Y5" s="134" t="s">
        <v>226</v>
      </c>
      <c r="Z5" s="134" t="s">
        <v>227</v>
      </c>
      <c r="AA5" s="134" t="s">
        <v>228</v>
      </c>
      <c r="AB5" s="134" t="s">
        <v>229</v>
      </c>
      <c r="AC5" s="134" t="s">
        <v>230</v>
      </c>
      <c r="AD5" s="134" t="s">
        <v>231</v>
      </c>
      <c r="AE5" s="134" t="s">
        <v>232</v>
      </c>
      <c r="AF5" s="134" t="s">
        <v>233</v>
      </c>
      <c r="AG5" s="134" t="s">
        <v>234</v>
      </c>
      <c r="AH5" s="134" t="s">
        <v>235</v>
      </c>
      <c r="AI5" s="134" t="s">
        <v>236</v>
      </c>
      <c r="AJ5" s="134" t="s">
        <v>237</v>
      </c>
      <c r="AK5" s="134" t="s">
        <v>238</v>
      </c>
      <c r="AL5" s="134" t="s">
        <v>239</v>
      </c>
      <c r="AM5" s="134" t="s">
        <v>240</v>
      </c>
      <c r="AN5" s="134" t="s">
        <v>241</v>
      </c>
      <c r="AO5" s="134" t="s">
        <v>242</v>
      </c>
      <c r="AP5" s="134" t="s">
        <v>243</v>
      </c>
      <c r="AQ5" s="134" t="s">
        <v>244</v>
      </c>
      <c r="AR5" s="134" t="s">
        <v>245</v>
      </c>
      <c r="AS5" s="134" t="s">
        <v>246</v>
      </c>
      <c r="AT5" s="134" t="s">
        <v>247</v>
      </c>
      <c r="AU5" s="134" t="s">
        <v>248</v>
      </c>
      <c r="AV5" s="134" t="s">
        <v>75</v>
      </c>
      <c r="AW5" s="134" t="s">
        <v>249</v>
      </c>
      <c r="AX5" s="134" t="s">
        <v>250</v>
      </c>
      <c r="AY5" s="134" t="s">
        <v>251</v>
      </c>
      <c r="AZ5" s="134" t="s">
        <v>252</v>
      </c>
      <c r="BA5" s="134" t="s">
        <v>253</v>
      </c>
      <c r="BB5" s="134" t="s">
        <v>254</v>
      </c>
      <c r="BC5" s="134" t="s">
        <v>220</v>
      </c>
      <c r="BD5" s="134" t="s">
        <v>255</v>
      </c>
      <c r="BE5" s="134" t="s">
        <v>256</v>
      </c>
      <c r="BF5" s="134" t="s">
        <v>257</v>
      </c>
      <c r="BG5" s="141" t="s">
        <v>258</v>
      </c>
      <c r="BH5" s="134" t="s">
        <v>259</v>
      </c>
      <c r="BI5" s="134" t="s">
        <v>75</v>
      </c>
      <c r="BJ5" s="134" t="s">
        <v>260</v>
      </c>
      <c r="BK5" s="134" t="s">
        <v>261</v>
      </c>
      <c r="BL5" s="134" t="s">
        <v>262</v>
      </c>
      <c r="BM5" s="134" t="s">
        <v>263</v>
      </c>
      <c r="BN5" s="134" t="s">
        <v>75</v>
      </c>
      <c r="BO5" s="134" t="s">
        <v>264</v>
      </c>
      <c r="BP5" s="134" t="s">
        <v>265</v>
      </c>
      <c r="BQ5" s="134" t="s">
        <v>266</v>
      </c>
      <c r="BR5" s="134" t="s">
        <v>267</v>
      </c>
      <c r="BS5" s="134" t="s">
        <v>268</v>
      </c>
      <c r="BT5" s="134" t="s">
        <v>269</v>
      </c>
      <c r="BU5" s="134" t="s">
        <v>270</v>
      </c>
      <c r="BV5" s="134" t="s">
        <v>271</v>
      </c>
      <c r="BW5" s="134" t="s">
        <v>272</v>
      </c>
      <c r="BX5" s="134" t="s">
        <v>273</v>
      </c>
      <c r="BY5" s="134" t="s">
        <v>274</v>
      </c>
      <c r="BZ5" s="134" t="s">
        <v>275</v>
      </c>
      <c r="CA5" s="134" t="s">
        <v>75</v>
      </c>
      <c r="CB5" s="134" t="s">
        <v>264</v>
      </c>
      <c r="CC5" s="134" t="s">
        <v>265</v>
      </c>
      <c r="CD5" s="134" t="s">
        <v>266</v>
      </c>
      <c r="CE5" s="134" t="s">
        <v>267</v>
      </c>
      <c r="CF5" s="134" t="s">
        <v>268</v>
      </c>
      <c r="CG5" s="134" t="s">
        <v>269</v>
      </c>
      <c r="CH5" s="134" t="s">
        <v>270</v>
      </c>
      <c r="CI5" s="134" t="s">
        <v>276</v>
      </c>
      <c r="CJ5" s="134" t="s">
        <v>277</v>
      </c>
      <c r="CK5" s="134" t="s">
        <v>278</v>
      </c>
      <c r="CL5" s="134" t="s">
        <v>279</v>
      </c>
      <c r="CM5" s="134" t="s">
        <v>271</v>
      </c>
      <c r="CN5" s="134" t="s">
        <v>272</v>
      </c>
      <c r="CO5" s="134" t="s">
        <v>280</v>
      </c>
      <c r="CP5" s="134" t="s">
        <v>274</v>
      </c>
      <c r="CQ5" s="134" t="s">
        <v>204</v>
      </c>
      <c r="CR5" s="134" t="s">
        <v>75</v>
      </c>
      <c r="CS5" s="134" t="s">
        <v>281</v>
      </c>
      <c r="CT5" s="134" t="s">
        <v>282</v>
      </c>
      <c r="CU5" s="134" t="s">
        <v>75</v>
      </c>
      <c r="CV5" s="134" t="s">
        <v>281</v>
      </c>
      <c r="CW5" s="134" t="s">
        <v>283</v>
      </c>
      <c r="CX5" s="134" t="s">
        <v>284</v>
      </c>
      <c r="CY5" s="134" t="s">
        <v>285</v>
      </c>
      <c r="CZ5" s="134" t="s">
        <v>282</v>
      </c>
      <c r="DA5" s="134" t="s">
        <v>75</v>
      </c>
      <c r="DB5" s="134" t="s">
        <v>207</v>
      </c>
      <c r="DC5" s="134" t="s">
        <v>286</v>
      </c>
      <c r="DD5" s="134" t="s">
        <v>75</v>
      </c>
      <c r="DE5" s="134" t="s">
        <v>287</v>
      </c>
      <c r="DF5" s="134" t="s">
        <v>288</v>
      </c>
      <c r="DG5" s="134" t="s">
        <v>289</v>
      </c>
      <c r="DH5" s="134" t="s">
        <v>208</v>
      </c>
      <c r="DI5"/>
    </row>
    <row r="6" ht="30.75" customHeight="1">
      <c r="A6" s="142" t="s">
        <v>80</v>
      </c>
      <c r="B6" s="143" t="s">
        <v>81</v>
      </c>
      <c r="C6" s="142" t="s">
        <v>82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290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SUM(F7,T7,AV7,BI7,BN7,CA7,CR7,CU7,DA7,DD7)</f>
        <v>3029286.8399999999</v>
      </c>
      <c r="F7" s="79">
        <v>2631920.8300000001</v>
      </c>
      <c r="G7" s="79">
        <v>609216</v>
      </c>
      <c r="H7" s="79">
        <v>910164</v>
      </c>
      <c r="I7" s="79">
        <v>42007</v>
      </c>
      <c r="J7" s="79">
        <v>0</v>
      </c>
      <c r="K7" s="79">
        <v>127235.32000000001</v>
      </c>
      <c r="L7" s="79">
        <v>262056.70000000001</v>
      </c>
      <c r="M7" s="79">
        <v>131028.34</v>
      </c>
      <c r="N7" s="79">
        <v>149885.56</v>
      </c>
      <c r="O7" s="79">
        <v>83695.919999999998</v>
      </c>
      <c r="P7" s="79">
        <v>40678.110000000001</v>
      </c>
      <c r="Q7" s="79">
        <v>256953.88000000001</v>
      </c>
      <c r="R7" s="79">
        <v>19000</v>
      </c>
      <c r="S7" s="79">
        <v>0</v>
      </c>
      <c r="T7" s="79">
        <v>335642.01000000001</v>
      </c>
      <c r="U7" s="79">
        <v>34878.540000000001</v>
      </c>
      <c r="V7" s="79">
        <v>46000</v>
      </c>
      <c r="W7" s="79">
        <v>0</v>
      </c>
      <c r="X7" s="79">
        <v>0</v>
      </c>
      <c r="Y7" s="79">
        <v>3500</v>
      </c>
      <c r="Z7" s="79">
        <v>26000</v>
      </c>
      <c r="AA7" s="79">
        <v>23000</v>
      </c>
      <c r="AB7" s="79">
        <v>0</v>
      </c>
      <c r="AC7" s="79">
        <v>0</v>
      </c>
      <c r="AD7" s="79">
        <v>136000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20263.470000000001</v>
      </c>
      <c r="AQ7" s="79">
        <v>0</v>
      </c>
      <c r="AR7" s="79">
        <v>46000</v>
      </c>
      <c r="AS7" s="79">
        <v>0</v>
      </c>
      <c r="AT7" s="79">
        <v>0</v>
      </c>
      <c r="AU7" s="79">
        <v>0</v>
      </c>
      <c r="AV7" s="79">
        <v>57644</v>
      </c>
      <c r="AW7" s="79">
        <v>0</v>
      </c>
      <c r="AX7" s="79">
        <v>480</v>
      </c>
      <c r="AY7" s="79">
        <v>0</v>
      </c>
      <c r="AZ7" s="79">
        <v>0</v>
      </c>
      <c r="BA7" s="79">
        <v>28704</v>
      </c>
      <c r="BB7" s="79">
        <v>0</v>
      </c>
      <c r="BC7" s="79">
        <v>28400</v>
      </c>
      <c r="BD7" s="79">
        <v>0</v>
      </c>
      <c r="BE7" s="79">
        <v>60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291</v>
      </c>
      <c r="E8" s="79">
        <f>SUM(F8,T8,AV8,BI8,BN8,CA8,CR8,CU8,DA8,DD8)</f>
        <v>2145666.4399999999</v>
      </c>
      <c r="F8" s="79">
        <v>1748300.4299999999</v>
      </c>
      <c r="G8" s="79">
        <v>609216</v>
      </c>
      <c r="H8" s="79">
        <v>910164</v>
      </c>
      <c r="I8" s="79">
        <v>42007</v>
      </c>
      <c r="J8" s="79">
        <v>0</v>
      </c>
      <c r="K8" s="79">
        <v>127235.32000000001</v>
      </c>
      <c r="L8" s="79">
        <v>0</v>
      </c>
      <c r="M8" s="79">
        <v>0</v>
      </c>
      <c r="N8" s="79">
        <v>0</v>
      </c>
      <c r="O8" s="79">
        <v>0</v>
      </c>
      <c r="P8" s="79">
        <v>40678.110000000001</v>
      </c>
      <c r="Q8" s="79">
        <v>0</v>
      </c>
      <c r="R8" s="79">
        <v>19000</v>
      </c>
      <c r="S8" s="79">
        <v>0</v>
      </c>
      <c r="T8" s="79">
        <v>335642.01000000001</v>
      </c>
      <c r="U8" s="79">
        <v>34878.540000000001</v>
      </c>
      <c r="V8" s="79">
        <v>46000</v>
      </c>
      <c r="W8" s="79">
        <v>0</v>
      </c>
      <c r="X8" s="79">
        <v>0</v>
      </c>
      <c r="Y8" s="79">
        <v>3500</v>
      </c>
      <c r="Z8" s="79">
        <v>26000</v>
      </c>
      <c r="AA8" s="79">
        <v>23000</v>
      </c>
      <c r="AB8" s="79">
        <v>0</v>
      </c>
      <c r="AC8" s="79">
        <v>0</v>
      </c>
      <c r="AD8" s="79">
        <v>136000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20263.470000000001</v>
      </c>
      <c r="AQ8" s="79">
        <v>0</v>
      </c>
      <c r="AR8" s="79">
        <v>46000</v>
      </c>
      <c r="AS8" s="79">
        <v>0</v>
      </c>
      <c r="AT8" s="79">
        <v>0</v>
      </c>
      <c r="AU8" s="79">
        <v>0</v>
      </c>
      <c r="AV8" s="79">
        <v>57644</v>
      </c>
      <c r="AW8" s="79">
        <v>0</v>
      </c>
      <c r="AX8" s="79">
        <v>480</v>
      </c>
      <c r="AY8" s="79">
        <v>0</v>
      </c>
      <c r="AZ8" s="79">
        <v>0</v>
      </c>
      <c r="BA8" s="79">
        <v>28704</v>
      </c>
      <c r="BB8" s="79">
        <v>0</v>
      </c>
      <c r="BC8" s="79">
        <v>28400</v>
      </c>
      <c r="BD8" s="79">
        <v>0</v>
      </c>
      <c r="BE8" s="79">
        <v>60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4080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4080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292</v>
      </c>
      <c r="E9" s="79">
        <f>SUM(F9,T9,AV9,BI9,BN9,CA9,CR9,CU9,DA9,DD9)</f>
        <v>2125402.9699999997</v>
      </c>
      <c r="F9" s="79">
        <v>1748300.4299999999</v>
      </c>
      <c r="G9" s="79">
        <v>609216</v>
      </c>
      <c r="H9" s="79">
        <v>910164</v>
      </c>
      <c r="I9" s="79">
        <v>42007</v>
      </c>
      <c r="J9" s="79">
        <v>0</v>
      </c>
      <c r="K9" s="79">
        <v>127235.32000000001</v>
      </c>
      <c r="L9" s="79">
        <v>0</v>
      </c>
      <c r="M9" s="79">
        <v>0</v>
      </c>
      <c r="N9" s="79">
        <v>0</v>
      </c>
      <c r="O9" s="79">
        <v>0</v>
      </c>
      <c r="P9" s="79">
        <v>40678.110000000001</v>
      </c>
      <c r="Q9" s="79">
        <v>0</v>
      </c>
      <c r="R9" s="79">
        <v>19000</v>
      </c>
      <c r="S9" s="79">
        <v>0</v>
      </c>
      <c r="T9" s="79">
        <v>315378.53999999998</v>
      </c>
      <c r="U9" s="79">
        <v>34878.540000000001</v>
      </c>
      <c r="V9" s="79">
        <v>46000</v>
      </c>
      <c r="W9" s="79">
        <v>0</v>
      </c>
      <c r="X9" s="79">
        <v>0</v>
      </c>
      <c r="Y9" s="79">
        <v>3500</v>
      </c>
      <c r="Z9" s="79">
        <v>26000</v>
      </c>
      <c r="AA9" s="79">
        <v>23000</v>
      </c>
      <c r="AB9" s="79">
        <v>0</v>
      </c>
      <c r="AC9" s="79">
        <v>0</v>
      </c>
      <c r="AD9" s="79">
        <v>136000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46000</v>
      </c>
      <c r="AS9" s="79">
        <v>0</v>
      </c>
      <c r="AT9" s="79">
        <v>0</v>
      </c>
      <c r="AU9" s="79">
        <v>0</v>
      </c>
      <c r="AV9" s="79">
        <v>57644</v>
      </c>
      <c r="AW9" s="79">
        <v>0</v>
      </c>
      <c r="AX9" s="79">
        <v>480</v>
      </c>
      <c r="AY9" s="79">
        <v>0</v>
      </c>
      <c r="AZ9" s="79">
        <v>0</v>
      </c>
      <c r="BA9" s="79">
        <v>28704</v>
      </c>
      <c r="BB9" s="79">
        <v>0</v>
      </c>
      <c r="BC9" s="79">
        <v>28400</v>
      </c>
      <c r="BD9" s="79">
        <v>0</v>
      </c>
      <c r="BE9" s="79">
        <v>60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4080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4080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84</v>
      </c>
      <c r="B10" s="137" t="s">
        <v>85</v>
      </c>
      <c r="C10" s="137" t="s">
        <v>86</v>
      </c>
      <c r="D10" s="137" t="s">
        <v>293</v>
      </c>
      <c r="E10" s="79">
        <f>SUM(F10,T10,AV10,BI10,BN10,CA10,CR10,CU10,DA10,DD10)</f>
        <v>1642958.4100000002</v>
      </c>
      <c r="F10" s="79">
        <v>1405055.53</v>
      </c>
      <c r="G10" s="79">
        <v>504084</v>
      </c>
      <c r="H10" s="79">
        <v>813804</v>
      </c>
      <c r="I10" s="79">
        <v>42007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30960.529999999999</v>
      </c>
      <c r="Q10" s="79">
        <v>0</v>
      </c>
      <c r="R10" s="79">
        <v>14200</v>
      </c>
      <c r="S10" s="79">
        <v>0</v>
      </c>
      <c r="T10" s="79">
        <v>176178.88000000001</v>
      </c>
      <c r="U10" s="79">
        <v>31678.880000000001</v>
      </c>
      <c r="V10" s="79">
        <v>46000</v>
      </c>
      <c r="W10" s="79">
        <v>0</v>
      </c>
      <c r="X10" s="79">
        <v>0</v>
      </c>
      <c r="Y10" s="79">
        <v>3500</v>
      </c>
      <c r="Z10" s="79">
        <v>26000</v>
      </c>
      <c r="AA10" s="79">
        <v>23000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46000</v>
      </c>
      <c r="AS10" s="79">
        <v>0</v>
      </c>
      <c r="AT10" s="79">
        <v>0</v>
      </c>
      <c r="AU10" s="79">
        <v>0</v>
      </c>
      <c r="AV10" s="79">
        <v>57644</v>
      </c>
      <c r="AW10" s="79">
        <v>0</v>
      </c>
      <c r="AX10" s="79">
        <v>480</v>
      </c>
      <c r="AY10" s="79">
        <v>0</v>
      </c>
      <c r="AZ10" s="79">
        <v>0</v>
      </c>
      <c r="BA10" s="79">
        <v>28704</v>
      </c>
      <c r="BB10" s="79">
        <v>0</v>
      </c>
      <c r="BC10" s="79">
        <v>28400</v>
      </c>
      <c r="BD10" s="79">
        <v>0</v>
      </c>
      <c r="BE10" s="79">
        <v>60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4080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4080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84</v>
      </c>
      <c r="B11" s="137" t="s">
        <v>85</v>
      </c>
      <c r="C11" s="137" t="s">
        <v>89</v>
      </c>
      <c r="D11" s="137" t="s">
        <v>294</v>
      </c>
      <c r="E11" s="79">
        <f>SUM(F11,T11,AV11,BI11,BN11,CA11,CR11,CU11,DA11,DD11)</f>
        <v>100000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100000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100000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84</v>
      </c>
      <c r="B12" s="137" t="s">
        <v>85</v>
      </c>
      <c r="C12" s="137" t="s">
        <v>91</v>
      </c>
      <c r="D12" s="137" t="s">
        <v>295</v>
      </c>
      <c r="E12" s="79">
        <f>SUM(F12,T12,AV12,BI12,BN12,CA12,CR12,CU12,DA12,DD12)</f>
        <v>382444.56000000006</v>
      </c>
      <c r="F12" s="79">
        <v>343244.90000000002</v>
      </c>
      <c r="G12" s="79">
        <v>105132</v>
      </c>
      <c r="H12" s="79">
        <v>96360</v>
      </c>
      <c r="I12" s="79">
        <v>0</v>
      </c>
      <c r="J12" s="79">
        <v>0</v>
      </c>
      <c r="K12" s="79">
        <v>127235.32000000001</v>
      </c>
      <c r="L12" s="79">
        <v>0</v>
      </c>
      <c r="M12" s="79">
        <v>0</v>
      </c>
      <c r="N12" s="79">
        <v>0</v>
      </c>
      <c r="O12" s="79">
        <v>0</v>
      </c>
      <c r="P12" s="79">
        <v>9717.5799999999999</v>
      </c>
      <c r="Q12" s="79">
        <v>0</v>
      </c>
      <c r="R12" s="79">
        <v>4800</v>
      </c>
      <c r="S12" s="79">
        <v>0</v>
      </c>
      <c r="T12" s="79">
        <v>39199.660000000003</v>
      </c>
      <c r="U12" s="79">
        <v>3199.6599999999999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36000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16</v>
      </c>
      <c r="B13" s="137" t="s">
        <v>16</v>
      </c>
      <c r="C13" s="137" t="s">
        <v>16</v>
      </c>
      <c r="D13" s="137" t="s">
        <v>296</v>
      </c>
      <c r="E13" s="79">
        <f>SUM(F13,T13,AV13,BI13,BN13,CA13,CR13,CU13,DA13,DD13)</f>
        <v>20263.470000000001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20263.470000000001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20263.470000000001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84</v>
      </c>
      <c r="B14" s="137" t="s">
        <v>93</v>
      </c>
      <c r="C14" s="137" t="s">
        <v>94</v>
      </c>
      <c r="D14" s="137" t="s">
        <v>297</v>
      </c>
      <c r="E14" s="79">
        <f>SUM(F14,T14,AV14,BI14,BN14,CA14,CR14,CU14,DA14,DD14)</f>
        <v>20263.470000000001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20263.470000000001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20263.470000000001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16</v>
      </c>
      <c r="B15" s="137" t="s">
        <v>16</v>
      </c>
      <c r="C15" s="137" t="s">
        <v>16</v>
      </c>
      <c r="D15" s="137" t="s">
        <v>298</v>
      </c>
      <c r="E15" s="79">
        <f>SUM(F15,T15,AV15,BI15,BN15,CA15,CR15,CU15,DA15,DD15)</f>
        <v>393085.03999999998</v>
      </c>
      <c r="F15" s="79">
        <v>393085.03999999998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262056.70000000001</v>
      </c>
      <c r="M15" s="79">
        <v>131028.34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16</v>
      </c>
      <c r="B16" s="137" t="s">
        <v>16</v>
      </c>
      <c r="C16" s="137" t="s">
        <v>16</v>
      </c>
      <c r="D16" s="137" t="s">
        <v>299</v>
      </c>
      <c r="E16" s="79">
        <f>SUM(F16,T16,AV16,BI16,BN16,CA16,CR16,CU16,DA16,DD16)</f>
        <v>393085.03999999998</v>
      </c>
      <c r="F16" s="79">
        <v>393085.03999999998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262056.70000000001</v>
      </c>
      <c r="M16" s="79">
        <v>131028.34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96</v>
      </c>
      <c r="B17" s="137" t="s">
        <v>97</v>
      </c>
      <c r="C17" s="137" t="s">
        <v>97</v>
      </c>
      <c r="D17" s="137" t="s">
        <v>300</v>
      </c>
      <c r="E17" s="79">
        <f>SUM(F17,T17,AV17,BI17,BN17,CA17,CR17,CU17,DA17,DD17)</f>
        <v>262056.70000000001</v>
      </c>
      <c r="F17" s="79">
        <v>262056.70000000001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262056.70000000001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96</v>
      </c>
      <c r="B18" s="137" t="s">
        <v>97</v>
      </c>
      <c r="C18" s="137" t="s">
        <v>94</v>
      </c>
      <c r="D18" s="137" t="s">
        <v>301</v>
      </c>
      <c r="E18" s="79">
        <f>SUM(F18,T18,AV18,BI18,BN18,CA18,CR18,CU18,DA18,DD18)</f>
        <v>131028.34</v>
      </c>
      <c r="F18" s="79">
        <v>131028.34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131028.34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16</v>
      </c>
      <c r="B19" s="137" t="s">
        <v>16</v>
      </c>
      <c r="C19" s="137" t="s">
        <v>16</v>
      </c>
      <c r="D19" s="137" t="s">
        <v>302</v>
      </c>
      <c r="E19" s="79">
        <f>SUM(F19,T19,AV19,BI19,BN19,CA19,CR19,CU19,DA19,DD19)</f>
        <v>233581.48000000001</v>
      </c>
      <c r="F19" s="79">
        <v>233581.48000000001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149885.56</v>
      </c>
      <c r="O19" s="79">
        <v>83695.919999999998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16</v>
      </c>
      <c r="B20" s="137" t="s">
        <v>16</v>
      </c>
      <c r="C20" s="137" t="s">
        <v>16</v>
      </c>
      <c r="D20" s="137" t="s">
        <v>303</v>
      </c>
      <c r="E20" s="79">
        <f>SUM(F20,T20,AV20,BI20,BN20,CA20,CR20,CU20,DA20,DD20)</f>
        <v>233581.48000000001</v>
      </c>
      <c r="F20" s="79">
        <v>233581.48000000001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149885.56</v>
      </c>
      <c r="O20" s="79">
        <v>83695.919999999998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100</v>
      </c>
      <c r="B21" s="137" t="s">
        <v>101</v>
      </c>
      <c r="C21" s="137" t="s">
        <v>86</v>
      </c>
      <c r="D21" s="137" t="s">
        <v>304</v>
      </c>
      <c r="E21" s="79">
        <f>SUM(F21,T21,AV21,BI21,BN21,CA21,CR21,CU21,DA21,DD21)</f>
        <v>120903.64999999999</v>
      </c>
      <c r="F21" s="79">
        <v>120903.64999999999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120903.64999999999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100</v>
      </c>
      <c r="B22" s="137" t="s">
        <v>101</v>
      </c>
      <c r="C22" s="137" t="s">
        <v>89</v>
      </c>
      <c r="D22" s="137" t="s">
        <v>305</v>
      </c>
      <c r="E22" s="79">
        <f>SUM(F22,T22,AV22,BI22,BN22,CA22,CR22,CU22,DA22,DD22)</f>
        <v>28981.91</v>
      </c>
      <c r="F22" s="79">
        <v>28981.91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28981.91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100</v>
      </c>
      <c r="B23" s="137" t="s">
        <v>101</v>
      </c>
      <c r="C23" s="137" t="s">
        <v>104</v>
      </c>
      <c r="D23" s="137" t="s">
        <v>306</v>
      </c>
      <c r="E23" s="79">
        <f>SUM(F23,T23,AV23,BI23,BN23,CA23,CR23,CU23,DA23,DD23)</f>
        <v>76863.600000000006</v>
      </c>
      <c r="F23" s="79">
        <v>76863.600000000006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76863.600000000006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100</v>
      </c>
      <c r="B24" s="137" t="s">
        <v>101</v>
      </c>
      <c r="C24" s="137" t="s">
        <v>106</v>
      </c>
      <c r="D24" s="137" t="s">
        <v>307</v>
      </c>
      <c r="E24" s="79">
        <f>SUM(F24,T24,AV24,BI24,BN24,CA24,CR24,CU24,DA24,DD24)</f>
        <v>6832.3199999999997</v>
      </c>
      <c r="F24" s="79">
        <v>6832.3199999999997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6832.3199999999997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16</v>
      </c>
      <c r="B25" s="137" t="s">
        <v>16</v>
      </c>
      <c r="C25" s="137" t="s">
        <v>16</v>
      </c>
      <c r="D25" s="137" t="s">
        <v>308</v>
      </c>
      <c r="E25" s="79">
        <f>SUM(F25,T25,AV25,BI25,BN25,CA25,CR25,CU25,DA25,DD25)</f>
        <v>256953.88000000001</v>
      </c>
      <c r="F25" s="79">
        <v>256953.88000000001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256953.88000000001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 ht="20.1" customHeight="1">
      <c r="A26" s="137" t="s">
        <v>16</v>
      </c>
      <c r="B26" s="137" t="s">
        <v>16</v>
      </c>
      <c r="C26" s="137" t="s">
        <v>16</v>
      </c>
      <c r="D26" s="137" t="s">
        <v>309</v>
      </c>
      <c r="E26" s="79">
        <f>SUM(F26,T26,AV26,BI26,BN26,CA26,CR26,CU26,DA26,DD26)</f>
        <v>256953.88000000001</v>
      </c>
      <c r="F26" s="79">
        <v>256953.88000000001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256953.88000000001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/>
    </row>
    <row r="27" ht="20.1" customHeight="1">
      <c r="A27" s="137" t="s">
        <v>108</v>
      </c>
      <c r="B27" s="137" t="s">
        <v>89</v>
      </c>
      <c r="C27" s="137" t="s">
        <v>86</v>
      </c>
      <c r="D27" s="137" t="s">
        <v>175</v>
      </c>
      <c r="E27" s="79">
        <f>SUM(F27,T27,AV27,BI27,BN27,CA27,CR27,CU27,DA27,DD27)</f>
        <v>256953.88000000001</v>
      </c>
      <c r="F27" s="79">
        <v>256953.88000000001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256953.88000000001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79">
        <v>0</v>
      </c>
      <c r="DF27" s="79">
        <v>0</v>
      </c>
      <c r="DG27" s="79">
        <v>0</v>
      </c>
      <c r="DH27" s="79">
        <v>0</v>
      </c>
      <c r="D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310</v>
      </c>
    </row>
    <row r="2" ht="25.5" customHeight="1">
      <c r="A2" s="10" t="s">
        <v>311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312</v>
      </c>
      <c r="B4" s="147"/>
      <c r="C4" s="147"/>
      <c r="D4" s="148"/>
      <c r="E4" s="47" t="s">
        <v>112</v>
      </c>
      <c r="F4" s="52"/>
      <c r="G4" s="52"/>
    </row>
    <row r="5" ht="20.1" customHeight="1">
      <c r="A5" s="44" t="s">
        <v>68</v>
      </c>
      <c r="B5" s="46"/>
      <c r="C5" s="149" t="s">
        <v>69</v>
      </c>
      <c r="D5" s="150" t="s">
        <v>313</v>
      </c>
      <c r="E5" s="52" t="s">
        <v>60</v>
      </c>
      <c r="F5" s="151" t="s">
        <v>314</v>
      </c>
      <c r="G5" s="152" t="s">
        <v>315</v>
      </c>
    </row>
    <row r="6" ht="33.75" customHeight="1">
      <c r="A6" s="63" t="s">
        <v>80</v>
      </c>
      <c r="B6" s="65" t="s">
        <v>81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60</v>
      </c>
      <c r="E7" s="159">
        <v>2929286.8399999999</v>
      </c>
      <c r="F7" s="77">
        <v>2689564.8300000001</v>
      </c>
      <c r="G7" s="79">
        <v>239722.01000000001</v>
      </c>
    </row>
    <row r="8" ht="20.1" customHeight="1">
      <c r="A8" s="72" t="s">
        <v>16</v>
      </c>
      <c r="B8" s="157" t="s">
        <v>16</v>
      </c>
      <c r="C8" s="158" t="s">
        <v>83</v>
      </c>
      <c r="D8" s="72" t="s">
        <v>0</v>
      </c>
      <c r="E8" s="159">
        <v>2929286.8399999999</v>
      </c>
      <c r="F8" s="77">
        <v>2689564.8300000001</v>
      </c>
      <c r="G8" s="79">
        <v>239722.01000000001</v>
      </c>
    </row>
    <row r="9" ht="20.1" customHeight="1">
      <c r="A9" s="72" t="s">
        <v>316</v>
      </c>
      <c r="B9" s="157" t="s">
        <v>16</v>
      </c>
      <c r="C9" s="158" t="s">
        <v>16</v>
      </c>
      <c r="D9" s="72" t="s">
        <v>317</v>
      </c>
      <c r="E9" s="159">
        <v>2631920.8300000001</v>
      </c>
      <c r="F9" s="77">
        <v>2631920.8300000001</v>
      </c>
      <c r="G9" s="79">
        <v>0</v>
      </c>
    </row>
    <row r="10" ht="20.1" customHeight="1">
      <c r="A10" s="72" t="s">
        <v>318</v>
      </c>
      <c r="B10" s="157" t="s">
        <v>86</v>
      </c>
      <c r="C10" s="158" t="s">
        <v>87</v>
      </c>
      <c r="D10" s="72" t="s">
        <v>319</v>
      </c>
      <c r="E10" s="159">
        <v>609216</v>
      </c>
      <c r="F10" s="77">
        <v>609216</v>
      </c>
      <c r="G10" s="79">
        <v>0</v>
      </c>
    </row>
    <row r="11" ht="20.1" customHeight="1">
      <c r="A11" s="72" t="s">
        <v>318</v>
      </c>
      <c r="B11" s="157" t="s">
        <v>89</v>
      </c>
      <c r="C11" s="158" t="s">
        <v>87</v>
      </c>
      <c r="D11" s="72" t="s">
        <v>320</v>
      </c>
      <c r="E11" s="159">
        <v>910164</v>
      </c>
      <c r="F11" s="77">
        <v>910164</v>
      </c>
      <c r="G11" s="79">
        <v>0</v>
      </c>
    </row>
    <row r="12" ht="20.1" customHeight="1">
      <c r="A12" s="72" t="s">
        <v>318</v>
      </c>
      <c r="B12" s="157" t="s">
        <v>104</v>
      </c>
      <c r="C12" s="158" t="s">
        <v>87</v>
      </c>
      <c r="D12" s="72" t="s">
        <v>321</v>
      </c>
      <c r="E12" s="159">
        <v>42007</v>
      </c>
      <c r="F12" s="77">
        <v>42007</v>
      </c>
      <c r="G12" s="79">
        <v>0</v>
      </c>
    </row>
    <row r="13" ht="20.1" customHeight="1">
      <c r="A13" s="72" t="s">
        <v>318</v>
      </c>
      <c r="B13" s="157" t="s">
        <v>322</v>
      </c>
      <c r="C13" s="158" t="s">
        <v>87</v>
      </c>
      <c r="D13" s="72" t="s">
        <v>323</v>
      </c>
      <c r="E13" s="159">
        <v>127235.32000000001</v>
      </c>
      <c r="F13" s="77">
        <v>127235.32000000001</v>
      </c>
      <c r="G13" s="79">
        <v>0</v>
      </c>
    </row>
    <row r="14" ht="20.1" customHeight="1">
      <c r="A14" s="72" t="s">
        <v>318</v>
      </c>
      <c r="B14" s="157" t="s">
        <v>181</v>
      </c>
      <c r="C14" s="158" t="s">
        <v>87</v>
      </c>
      <c r="D14" s="72" t="s">
        <v>324</v>
      </c>
      <c r="E14" s="159">
        <v>262056.70000000001</v>
      </c>
      <c r="F14" s="77">
        <v>262056.70000000001</v>
      </c>
      <c r="G14" s="79">
        <v>0</v>
      </c>
    </row>
    <row r="15" ht="20.1" customHeight="1">
      <c r="A15" s="72" t="s">
        <v>318</v>
      </c>
      <c r="B15" s="157" t="s">
        <v>325</v>
      </c>
      <c r="C15" s="158" t="s">
        <v>87</v>
      </c>
      <c r="D15" s="72" t="s">
        <v>326</v>
      </c>
      <c r="E15" s="159">
        <v>131028.34</v>
      </c>
      <c r="F15" s="77">
        <v>131028.34</v>
      </c>
      <c r="G15" s="79">
        <v>0</v>
      </c>
    </row>
    <row r="16" ht="20.1" customHeight="1">
      <c r="A16" s="72" t="s">
        <v>318</v>
      </c>
      <c r="B16" s="157" t="s">
        <v>327</v>
      </c>
      <c r="C16" s="158" t="s">
        <v>87</v>
      </c>
      <c r="D16" s="72" t="s">
        <v>328</v>
      </c>
      <c r="E16" s="159">
        <v>149885.56</v>
      </c>
      <c r="F16" s="77">
        <v>149885.56</v>
      </c>
      <c r="G16" s="79">
        <v>0</v>
      </c>
    </row>
    <row r="17" ht="20.1" customHeight="1">
      <c r="A17" s="72" t="s">
        <v>318</v>
      </c>
      <c r="B17" s="157" t="s">
        <v>101</v>
      </c>
      <c r="C17" s="158" t="s">
        <v>87</v>
      </c>
      <c r="D17" s="72" t="s">
        <v>329</v>
      </c>
      <c r="E17" s="159">
        <v>83695.919999999998</v>
      </c>
      <c r="F17" s="77">
        <v>83695.919999999998</v>
      </c>
      <c r="G17" s="79">
        <v>0</v>
      </c>
    </row>
    <row r="18" ht="20.1" customHeight="1">
      <c r="A18" s="72" t="s">
        <v>318</v>
      </c>
      <c r="B18" s="157" t="s">
        <v>330</v>
      </c>
      <c r="C18" s="158" t="s">
        <v>87</v>
      </c>
      <c r="D18" s="72" t="s">
        <v>331</v>
      </c>
      <c r="E18" s="159">
        <v>40678.110000000001</v>
      </c>
      <c r="F18" s="77">
        <v>40678.110000000001</v>
      </c>
      <c r="G18" s="79">
        <v>0</v>
      </c>
    </row>
    <row r="19" ht="20.1" customHeight="1">
      <c r="A19" s="72" t="s">
        <v>318</v>
      </c>
      <c r="B19" s="157" t="s">
        <v>332</v>
      </c>
      <c r="C19" s="158" t="s">
        <v>87</v>
      </c>
      <c r="D19" s="72" t="s">
        <v>175</v>
      </c>
      <c r="E19" s="159">
        <v>256953.88000000001</v>
      </c>
      <c r="F19" s="77">
        <v>256953.88000000001</v>
      </c>
      <c r="G19" s="79">
        <v>0</v>
      </c>
    </row>
    <row r="20" ht="20.1" customHeight="1">
      <c r="A20" s="72" t="s">
        <v>318</v>
      </c>
      <c r="B20" s="157" t="s">
        <v>333</v>
      </c>
      <c r="C20" s="158" t="s">
        <v>87</v>
      </c>
      <c r="D20" s="72" t="s">
        <v>334</v>
      </c>
      <c r="E20" s="159">
        <v>19000</v>
      </c>
      <c r="F20" s="77">
        <v>19000</v>
      </c>
      <c r="G20" s="79">
        <v>0</v>
      </c>
    </row>
    <row r="21" ht="20.1" customHeight="1">
      <c r="A21" s="72" t="s">
        <v>335</v>
      </c>
      <c r="B21" s="157" t="s">
        <v>16</v>
      </c>
      <c r="C21" s="158" t="s">
        <v>16</v>
      </c>
      <c r="D21" s="72" t="s">
        <v>336</v>
      </c>
      <c r="E21" s="159">
        <v>235642.01000000001</v>
      </c>
      <c r="F21" s="77">
        <v>0</v>
      </c>
      <c r="G21" s="79">
        <v>235642.01000000001</v>
      </c>
    </row>
    <row r="22" ht="20.1" customHeight="1">
      <c r="A22" s="72" t="s">
        <v>337</v>
      </c>
      <c r="B22" s="157" t="s">
        <v>86</v>
      </c>
      <c r="C22" s="158" t="s">
        <v>87</v>
      </c>
      <c r="D22" s="72" t="s">
        <v>338</v>
      </c>
      <c r="E22" s="159">
        <v>34878.540000000001</v>
      </c>
      <c r="F22" s="77">
        <v>0</v>
      </c>
      <c r="G22" s="79">
        <v>34878.540000000001</v>
      </c>
    </row>
    <row r="23" ht="20.1" customHeight="1">
      <c r="A23" s="72" t="s">
        <v>337</v>
      </c>
      <c r="B23" s="157" t="s">
        <v>89</v>
      </c>
      <c r="C23" s="158" t="s">
        <v>87</v>
      </c>
      <c r="D23" s="72" t="s">
        <v>339</v>
      </c>
      <c r="E23" s="159">
        <v>46000</v>
      </c>
      <c r="F23" s="77">
        <v>0</v>
      </c>
      <c r="G23" s="79">
        <v>46000</v>
      </c>
    </row>
    <row r="24" ht="20.1" customHeight="1">
      <c r="A24" s="72" t="s">
        <v>337</v>
      </c>
      <c r="B24" s="157" t="s">
        <v>97</v>
      </c>
      <c r="C24" s="158" t="s">
        <v>87</v>
      </c>
      <c r="D24" s="72" t="s">
        <v>340</v>
      </c>
      <c r="E24" s="159">
        <v>3500</v>
      </c>
      <c r="F24" s="77">
        <v>0</v>
      </c>
      <c r="G24" s="79">
        <v>3500</v>
      </c>
    </row>
    <row r="25" ht="20.1" customHeight="1">
      <c r="A25" s="72" t="s">
        <v>337</v>
      </c>
      <c r="B25" s="157" t="s">
        <v>94</v>
      </c>
      <c r="C25" s="158" t="s">
        <v>87</v>
      </c>
      <c r="D25" s="72" t="s">
        <v>341</v>
      </c>
      <c r="E25" s="159">
        <v>26000</v>
      </c>
      <c r="F25" s="77">
        <v>0</v>
      </c>
      <c r="G25" s="79">
        <v>26000</v>
      </c>
    </row>
    <row r="26" ht="20.1" customHeight="1">
      <c r="A26" s="72" t="s">
        <v>337</v>
      </c>
      <c r="B26" s="157" t="s">
        <v>322</v>
      </c>
      <c r="C26" s="158" t="s">
        <v>87</v>
      </c>
      <c r="D26" s="72" t="s">
        <v>342</v>
      </c>
      <c r="E26" s="159">
        <v>23000</v>
      </c>
      <c r="F26" s="77">
        <v>0</v>
      </c>
      <c r="G26" s="79">
        <v>23000</v>
      </c>
    </row>
    <row r="27" ht="20.1" customHeight="1">
      <c r="A27" s="72" t="s">
        <v>337</v>
      </c>
      <c r="B27" s="157" t="s">
        <v>101</v>
      </c>
      <c r="C27" s="158" t="s">
        <v>87</v>
      </c>
      <c r="D27" s="72" t="s">
        <v>343</v>
      </c>
      <c r="E27" s="159">
        <v>36000</v>
      </c>
      <c r="F27" s="77">
        <v>0</v>
      </c>
      <c r="G27" s="79">
        <v>36000</v>
      </c>
    </row>
    <row r="28" ht="20.1" customHeight="1">
      <c r="A28" s="72" t="s">
        <v>337</v>
      </c>
      <c r="B28" s="157" t="s">
        <v>344</v>
      </c>
      <c r="C28" s="158" t="s">
        <v>87</v>
      </c>
      <c r="D28" s="72" t="s">
        <v>345</v>
      </c>
      <c r="E28" s="159">
        <v>20263.470000000001</v>
      </c>
      <c r="F28" s="77">
        <v>0</v>
      </c>
      <c r="G28" s="79">
        <v>20263.470000000001</v>
      </c>
    </row>
    <row r="29" ht="20.1" customHeight="1">
      <c r="A29" s="72" t="s">
        <v>337</v>
      </c>
      <c r="B29" s="157" t="s">
        <v>346</v>
      </c>
      <c r="C29" s="158" t="s">
        <v>87</v>
      </c>
      <c r="D29" s="72" t="s">
        <v>182</v>
      </c>
      <c r="E29" s="159">
        <v>46000</v>
      </c>
      <c r="F29" s="77">
        <v>0</v>
      </c>
      <c r="G29" s="79">
        <v>46000</v>
      </c>
    </row>
    <row r="30" ht="20.1" customHeight="1">
      <c r="A30" s="72" t="s">
        <v>347</v>
      </c>
      <c r="B30" s="157" t="s">
        <v>16</v>
      </c>
      <c r="C30" s="158" t="s">
        <v>16</v>
      </c>
      <c r="D30" s="72" t="s">
        <v>348</v>
      </c>
      <c r="E30" s="159">
        <v>57644</v>
      </c>
      <c r="F30" s="77">
        <v>57644</v>
      </c>
      <c r="G30" s="79">
        <v>0</v>
      </c>
    </row>
    <row r="31" ht="20.1" customHeight="1">
      <c r="A31" s="72" t="s">
        <v>349</v>
      </c>
      <c r="B31" s="157" t="s">
        <v>89</v>
      </c>
      <c r="C31" s="158" t="s">
        <v>87</v>
      </c>
      <c r="D31" s="72" t="s">
        <v>350</v>
      </c>
      <c r="E31" s="159">
        <v>480</v>
      </c>
      <c r="F31" s="77">
        <v>480</v>
      </c>
      <c r="G31" s="79">
        <v>0</v>
      </c>
    </row>
    <row r="32" ht="20.1" customHeight="1">
      <c r="A32" s="72" t="s">
        <v>349</v>
      </c>
      <c r="B32" s="157" t="s">
        <v>97</v>
      </c>
      <c r="C32" s="158" t="s">
        <v>87</v>
      </c>
      <c r="D32" s="72" t="s">
        <v>351</v>
      </c>
      <c r="E32" s="159">
        <v>28704</v>
      </c>
      <c r="F32" s="77">
        <v>28704</v>
      </c>
      <c r="G32" s="79">
        <v>0</v>
      </c>
    </row>
    <row r="33" ht="20.1" customHeight="1">
      <c r="A33" s="72" t="s">
        <v>349</v>
      </c>
      <c r="B33" s="157" t="s">
        <v>322</v>
      </c>
      <c r="C33" s="158" t="s">
        <v>87</v>
      </c>
      <c r="D33" s="72" t="s">
        <v>352</v>
      </c>
      <c r="E33" s="159">
        <v>28400</v>
      </c>
      <c r="F33" s="77">
        <v>28400</v>
      </c>
      <c r="G33" s="79">
        <v>0</v>
      </c>
    </row>
    <row r="34" ht="20.1" customHeight="1">
      <c r="A34" s="72" t="s">
        <v>349</v>
      </c>
      <c r="B34" s="157" t="s">
        <v>325</v>
      </c>
      <c r="C34" s="158" t="s">
        <v>87</v>
      </c>
      <c r="D34" s="72" t="s">
        <v>353</v>
      </c>
      <c r="E34" s="159">
        <v>60</v>
      </c>
      <c r="F34" s="77">
        <v>60</v>
      </c>
      <c r="G34" s="79">
        <v>0</v>
      </c>
    </row>
    <row r="35" ht="20.1" customHeight="1">
      <c r="A35" s="72" t="s">
        <v>354</v>
      </c>
      <c r="B35" s="157" t="s">
        <v>16</v>
      </c>
      <c r="C35" s="158" t="s">
        <v>16</v>
      </c>
      <c r="D35" s="72" t="s">
        <v>355</v>
      </c>
      <c r="E35" s="159">
        <v>4080</v>
      </c>
      <c r="F35" s="77">
        <v>0</v>
      </c>
      <c r="G35" s="79">
        <v>4080</v>
      </c>
    </row>
    <row r="36" ht="20.1" customHeight="1">
      <c r="A36" s="72" t="s">
        <v>356</v>
      </c>
      <c r="B36" s="157" t="s">
        <v>322</v>
      </c>
      <c r="C36" s="158" t="s">
        <v>87</v>
      </c>
      <c r="D36" s="72" t="s">
        <v>357</v>
      </c>
      <c r="E36" s="159">
        <v>4080</v>
      </c>
      <c r="F36" s="77">
        <v>0</v>
      </c>
      <c r="G36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358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359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68</v>
      </c>
      <c r="B4" s="45"/>
      <c r="C4" s="46"/>
      <c r="D4" s="161" t="s">
        <v>69</v>
      </c>
      <c r="E4" s="162" t="s">
        <v>360</v>
      </c>
      <c r="F4" s="151" t="s">
        <v>73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80</v>
      </c>
      <c r="B5" s="63" t="s">
        <v>81</v>
      </c>
      <c r="C5" s="65" t="s">
        <v>82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60</v>
      </c>
      <c r="F6" s="79">
        <v>100000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83</v>
      </c>
      <c r="E7" s="165" t="s">
        <v>0</v>
      </c>
      <c r="F7" s="79">
        <v>100000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90</v>
      </c>
      <c r="F8" s="79">
        <v>100000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84</v>
      </c>
      <c r="B9" s="157" t="s">
        <v>85</v>
      </c>
      <c r="C9" s="157" t="s">
        <v>89</v>
      </c>
      <c r="D9" s="165" t="s">
        <v>87</v>
      </c>
      <c r="E9" s="165" t="s">
        <v>361</v>
      </c>
      <c r="F9" s="79">
        <v>100000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2021-04-28T08:03:09Z</dcterms:modified>
</cp:coreProperties>
</file>