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tabRatio="763" activeTab="11"/>
  </bookViews>
  <sheets>
    <sheet name="封面" sheetId="327" r:id="rId1"/>
    <sheet name="1" sheetId="328" r:id="rId2"/>
    <sheet name="1-1" sheetId="329" r:id="rId3"/>
    <sheet name="1-2" sheetId="330" r:id="rId4"/>
    <sheet name="2" sheetId="331" r:id="rId5"/>
    <sheet name="2-1" sheetId="332" r:id="rId6"/>
    <sheet name="3" sheetId="333" r:id="rId7"/>
    <sheet name="3-1" sheetId="334" r:id="rId8"/>
    <sheet name="3-2" sheetId="335" r:id="rId9"/>
    <sheet name="3-3" sheetId="336" r:id="rId10"/>
    <sheet name="4" sheetId="337" r:id="rId11"/>
    <sheet name="4-1" sheetId="338" r:id="rId12"/>
    <sheet name="5" sheetId="13" r:id="rId13"/>
    <sheet name="项目绩效" sheetId="339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'3'!$A$1:$DH$28</definedName>
    <definedName name="_xlnm.Print_Area" localSheetId="7">'3-1'!$A$1:$G$44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<sst xmlns="http://schemas.openxmlformats.org/spreadsheetml/2006/main" count="1394" uniqueCount="423">
  <si>
    <t>红原县林业和草原局</t>
  </si>
  <si>
    <t>2021年部门预算</t>
  </si>
  <si>
    <t>报送日期：     年   月   日</t>
  </si>
  <si>
    <t>表1</t>
  </si>
  <si>
    <t>部门收支总表</t>
  </si>
  <si>
    <t>单位名称：红原县林业和草原局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</si>
  <si>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</si>
  <si>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</si>
  <si>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</si>
  <si>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</si>
  <si>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</si>
  <si>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</si>
  <si>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</si>
  <si>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</si>
  <si>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</si>
  <si>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</si>
  <si>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</si>
  <si>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</si>
  <si>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</si>
  <si>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</si>
  <si>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</si>
  <si>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</si>
  <si>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</si>
  <si>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</si>
  <si>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</si>
  <si>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</si>
  <si>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</si>
  <si>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</si>
  <si>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</si>
  <si>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</si>
  <si>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</si>
  <si>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</si>
  <si>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</si>
  <si>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</si>
  <si>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</si>
  <si>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</si>
  <si>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</si>
  <si>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</si>
  <si>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</si>
  <si>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</si>
  <si>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</si>
  <si>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</si>
  <si>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</si>
  <si>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</si>
  <si>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</si>
  <si>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</si>
  <si>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</si>
  <si>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</si>
  <si>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</si>
  <si>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</si>
  <si>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</si>
  <si>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</si>
  <si>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</si>
  <si>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</si>
  <si>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</si>
  <si>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</si>
  <si>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</si>
  <si>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</si>
  <si>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</si>
  <si>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</si>
  <si>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</si>
  <si>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</si>
  <si>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</si>
  <si>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</si>
  <si>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</si>
  <si>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</si>
  <si>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</si>
  <si>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</si>
  <si>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</si>
  <si>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</si>
  <si>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</si>
  <si>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</si>
  <si>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</si>
  <si>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</si>
  <si>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</si>
  <si>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</si>
  <si>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</si>
  <si>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</si>
  <si>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</si>
  <si>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</si>
  <si>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</si>
  <si>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</si>
  <si>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</si>
  <si>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126</t>
  </si>
  <si>
    <t>201</t>
  </si>
  <si>
    <t>29</t>
  </si>
  <si>
    <t>06</t>
  </si>
  <si>
    <t xml:space="preserve">  126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</si>
  <si>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</si>
  <si>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</si>
  <si>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</si>
  <si>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</si>
  <si>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</si>
  <si>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</si>
  <si>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</si>
  <si>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</si>
  <si>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</si>
  <si>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</si>
  <si>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</si>
  <si>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</si>
  <si>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</si>
  <si>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</si>
  <si>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</si>
  <si>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213</t>
  </si>
  <si>
    <t xml:space="preserve">  行政运行</t>
  </si>
  <si>
    <t xml:space="preserve">  一般行政管理事务</t>
  </si>
  <si>
    <t>04</t>
  </si>
  <si>
    <t xml:space="preserve">  事业机构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</si>
  <si>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</si>
  <si>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</si>
  <si>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</si>
  <si>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</si>
  <si>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</si>
  <si>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</si>
  <si>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</si>
  <si>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</si>
  <si>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</si>
  <si>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</si>
  <si>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</si>
  <si>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</si>
  <si>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</si>
  <si>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</si>
  <si>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</si>
  <si>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</si>
  <si>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</si>
  <si>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</si>
  <si>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</si>
  <si>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</si>
  <si>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</si>
  <si>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</si>
  <si>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</si>
  <si>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</si>
  <si>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</si>
  <si>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</si>
  <si>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</si>
  <si>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</si>
  <si>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</si>
  <si>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</si>
  <si>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</si>
  <si>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</si>
  <si>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</si>
  <si>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</si>
  <si>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</si>
  <si>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</si>
  <si>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</si>
  <si>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</si>
  <si>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</si>
  <si>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</si>
  <si>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</si>
  <si>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</si>
  <si>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</si>
  <si>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</si>
  <si>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</si>
  <si>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</si>
  <si>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</si>
  <si>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</si>
  <si>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</si>
  <si>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</si>
  <si>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</si>
  <si>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</si>
  <si>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</si>
  <si>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</si>
  <si>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</si>
  <si>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</si>
  <si>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</si>
  <si>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</si>
  <si>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</si>
  <si>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</si>
  <si>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</si>
  <si>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</si>
  <si>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</si>
  <si>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</si>
  <si>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</si>
  <si>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</si>
  <si>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</si>
  <si>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</si>
  <si>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</si>
  <si>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</si>
  <si>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</si>
  <si>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</si>
  <si>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</si>
  <si>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</si>
  <si>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</si>
  <si>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</si>
  <si>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</si>
  <si>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</si>
  <si>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</si>
  <si>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</si>
  <si>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</si>
  <si>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</si>
  <si>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</si>
  <si>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</si>
  <si>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</si>
  <si>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</si>
  <si>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</si>
  <si>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</si>
  <si>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</si>
  <si>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</si>
  <si>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</si>
  <si>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</si>
  <si>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</si>
  <si>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</si>
  <si>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</si>
  <si>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</si>
  <si>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</si>
  <si>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</si>
  <si>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</si>
  <si>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</si>
  <si>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</si>
  <si>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</si>
  <si>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</si>
  <si>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</si>
  <si>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</si>
  <si>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</si>
  <si>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</si>
  <si>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</si>
  <si>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</si>
  <si>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</si>
  <si>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</si>
  <si>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</si>
  <si>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</si>
  <si>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</si>
  <si>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</si>
  <si>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</si>
  <si>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</si>
  <si>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</si>
  <si>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</si>
  <si>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</si>
  <si>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</si>
  <si>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</si>
  <si>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</si>
  <si>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</si>
  <si>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</si>
  <si>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</si>
  <si>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</si>
  <si>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</si>
  <si>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</si>
  <si>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</si>
  <si>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</si>
  <si>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</si>
  <si>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</si>
  <si>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</si>
  <si>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</si>
  <si>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</si>
  <si>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</si>
  <si>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</si>
  <si>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</si>
  <si>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</si>
  <si>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</si>
  <si>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</si>
  <si>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</si>
  <si>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</si>
  <si>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</si>
  <si>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</si>
  <si>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</si>
  <si>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</si>
  <si>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</si>
  <si>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</si>
  <si>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</si>
  <si>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</si>
  <si>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</si>
  <si>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</si>
  <si>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</si>
  <si>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</si>
  <si>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</si>
  <si>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</si>
  <si>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</si>
  <si>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</si>
  <si>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</si>
  <si>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</si>
  <si>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</si>
  <si>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</si>
  <si>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</si>
  <si>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</si>
  <si>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</si>
  <si>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</si>
  <si>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</si>
  <si>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</si>
  <si>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</si>
  <si>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</si>
  <si>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</si>
  <si>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</si>
  <si>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</si>
  <si>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</si>
  <si>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</si>
  <si>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</si>
  <si>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</si>
  <si>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</si>
  <si>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</si>
  <si>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</si>
  <si>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</si>
  <si>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</si>
  <si>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</si>
  <si>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</si>
  <si>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</si>
  <si>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</si>
  <si>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</si>
  <si>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</si>
  <si>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</si>
  <si>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</si>
  <si>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</si>
  <si>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</si>
  <si>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</si>
  <si>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</si>
  <si>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</si>
  <si>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</si>
  <si>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</si>
  <si>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</si>
  <si>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</si>
  <si>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农林水支出</t>
  </si>
  <si>
    <t xml:space="preserve">  林业和草原</t>
  </si>
  <si>
    <t xml:space="preserve">    行政运行</t>
  </si>
  <si>
    <t xml:space="preserve">    一般行政管理事务</t>
  </si>
  <si>
    <t xml:space="preserve">    事业机构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</si>
  <si>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</si>
  <si>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</si>
  <si>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</si>
  <si>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</si>
  <si>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</si>
  <si>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</si>
  <si>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</si>
  <si>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</si>
  <si>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</si>
  <si>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</si>
  <si>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</si>
  <si>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</si>
  <si>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</si>
  <si>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</si>
  <si>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</si>
  <si>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</si>
  <si>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</si>
  <si>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</si>
  <si>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</si>
  <si>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</si>
  <si>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</si>
  <si>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</si>
  <si>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</si>
  <si>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</si>
  <si>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</si>
  <si>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</si>
  <si>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</si>
  <si>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</si>
  <si>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</si>
  <si>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</si>
  <si>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</si>
  <si>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咨询费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</si>
  <si>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</si>
  <si>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</si>
  <si>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</si>
  <si>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</si>
  <si>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</si>
  <si>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</si>
  <si>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 xml:space="preserve">    会议费</t>
  </si>
  <si>
    <t>16</t>
  </si>
  <si>
    <t>17</t>
  </si>
  <si>
    <t>26</t>
  </si>
  <si>
    <t xml:space="preserve">    劳务费</t>
  </si>
  <si>
    <t>27</t>
  </si>
  <si>
    <t>28</t>
  </si>
  <si>
    <t xml:space="preserve">    工会经费</t>
  </si>
  <si>
    <t>31</t>
  </si>
  <si>
    <t xml:space="preserve">    其他商品和服务支出</t>
  </si>
  <si>
    <t>303</t>
  </si>
  <si>
    <t xml:space="preserve">  对个人和家庭的补助</t>
  </si>
  <si>
    <t xml:space="preserve">  303</t>
  </si>
  <si>
    <t xml:space="preserve">    退休费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</si>
  <si>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</si>
  <si>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</si>
  <si>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</si>
  <si>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</si>
  <si>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</si>
  <si>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</si>
  <si>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</si>
  <si>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</si>
  <si>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</si>
  <si>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</si>
  <si>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护林防火两项制度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</si>
  <si>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</si>
  <si>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</si>
  <si>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</si>
  <si>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</si>
  <si>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</si>
  <si>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</si>
  <si>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</si>
  <si>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</si>
  <si>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</si>
  <si>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</si>
  <si>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</si>
  <si>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</si>
  <si>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</si>
  <si>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</si>
  <si>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</si>
  <si>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</si>
  <si>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</si>
  <si>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</si>
  <si>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</si>
  <si>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</si>
  <si>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</si>
  <si>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</si>
  <si>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</si>
  <si>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</si>
  <si>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</si>
  <si>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</si>
  <si>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</si>
  <si>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</si>
  <si>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</si>
  <si>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</si>
  <si>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</si>
  <si>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红原县林业和草原局事业</t>
  </si>
  <si>
    <t>完成2021年森林防火宣传工作，提高防火意识。</t>
  </si>
  <si>
    <t>开展森林防火宣传次数</t>
  </si>
  <si>
    <t>&gt;4</t>
  </si>
  <si>
    <t>拟达成效</t>
  </si>
  <si>
    <t>保障我县森林安全，维护生态环境</t>
  </si>
  <si>
    <t>县委县政府满意度</t>
  </si>
  <si>
    <t>&gt;90%</t>
  </si>
  <si>
    <t xml:space="preserve">    </t>
  </si>
  <si>
    <t>完成时间</t>
  </si>
  <si>
    <t>12月底</t>
  </si>
  <si>
    <t>影响时间</t>
  </si>
  <si>
    <t>3年</t>
  </si>
  <si>
    <t>成本控制</t>
  </si>
  <si>
    <t>3万元内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</si>
</sst>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&quot;\&quot;#,##0.00_);\(&quot;\&quot;#,##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#,###"/>
    <numFmt numFmtId="178" formatCode="#,###.00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8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8" borderId="4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4" borderId="4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45" applyNumberFormat="0" applyFill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1" borderId="42" applyNumberFormat="0" applyAlignment="0" applyProtection="0">
      <alignment vertical="center"/>
    </xf>
    <xf numFmtId="0" fontId="22" fillId="11" borderId="41" applyNumberFormat="0" applyAlignment="0" applyProtection="0">
      <alignment vertical="center"/>
    </xf>
    <xf numFmtId="0" fontId="31" fillId="20" borderId="47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7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8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8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8" fontId="2" fillId="0" borderId="17" xfId="0" applyNumberFormat="1" applyFont="1" applyBorder="1" applyAlignment="1">
      <alignment vertical="center" wrapText="1"/>
    </xf>
    <xf numFmtId="178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8" fontId="2" fillId="0" borderId="20" xfId="0" applyNumberFormat="1" applyFont="1" applyBorder="1" applyAlignment="1" applyProtection="1">
      <alignment vertical="center" wrapText="1"/>
    </xf>
    <xf numFmtId="178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8" fontId="2" fillId="0" borderId="16" xfId="0" applyNumberFormat="1" applyFont="1" applyBorder="1" applyAlignment="1">
      <alignment vertical="center" wrapText="1"/>
    </xf>
    <xf numFmtId="178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8" fontId="2" fillId="0" borderId="36" xfId="0" applyNumberFormat="1" applyFont="1" applyBorder="1" applyAlignment="1">
      <alignment vertical="center" wrapText="1"/>
    </xf>
    <xf numFmtId="178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6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8" fontId="10" fillId="0" borderId="25" xfId="0" applyNumberFormat="1" applyFont="1" applyBorder="1" applyAlignment="1"/>
    <xf numFmtId="178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showGridLines="0" showZeros="0" topLeftCell="A157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377</v>
      </c>
    </row>
    <row r="2" ht="25.5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379</v>
      </c>
      <c r="B4" s="52" t="s">
        <v>380</v>
      </c>
      <c r="C4" s="19" t="s">
        <v>381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237</v>
      </c>
      <c r="E5" s="56" t="s">
        <v>382</v>
      </c>
      <c r="F5" s="57"/>
      <c r="G5" s="58"/>
      <c r="H5" s="59" t="s">
        <v>242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383</v>
      </c>
      <c r="G6" s="63" t="s">
        <v>384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297400</v>
      </c>
      <c r="D7" s="67">
        <v>0</v>
      </c>
      <c r="E7" s="67">
        <f>SUM(F7,G7)</f>
        <v>282400</v>
      </c>
      <c r="F7" s="67">
        <v>0</v>
      </c>
      <c r="G7" s="68">
        <v>282400</v>
      </c>
      <c r="H7" s="69">
        <v>15000</v>
      </c>
    </row>
    <row r="8" ht="20.1" customHeight="1" spans="1:8">
      <c r="A8" s="30" t="s">
        <v>83</v>
      </c>
      <c r="B8" s="65" t="s">
        <v>0</v>
      </c>
      <c r="C8" s="66">
        <f>SUM(D8,E8,H8)</f>
        <v>297400</v>
      </c>
      <c r="D8" s="67">
        <v>0</v>
      </c>
      <c r="E8" s="67">
        <f>SUM(F8,G8)</f>
        <v>282400</v>
      </c>
      <c r="F8" s="67">
        <v>0</v>
      </c>
      <c r="G8" s="68">
        <v>282400</v>
      </c>
      <c r="H8" s="69">
        <v>15000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385</v>
      </c>
    </row>
    <row r="2" ht="20.1" customHeight="1" spans="1:8">
      <c r="A2" s="10" t="s">
        <v>386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387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116</v>
      </c>
      <c r="F5" s="22" t="s">
        <v>60</v>
      </c>
      <c r="G5" s="22" t="s">
        <v>112</v>
      </c>
      <c r="H5" s="19" t="s">
        <v>113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tabSelected="1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388</v>
      </c>
    </row>
    <row r="2" ht="25.5" customHeight="1" spans="1:8">
      <c r="A2" s="10" t="s">
        <v>389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379</v>
      </c>
      <c r="B4" s="52" t="s">
        <v>380</v>
      </c>
      <c r="C4" s="19" t="s">
        <v>381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237</v>
      </c>
      <c r="E5" s="56" t="s">
        <v>382</v>
      </c>
      <c r="F5" s="57"/>
      <c r="G5" s="58"/>
      <c r="H5" s="59" t="s">
        <v>242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383</v>
      </c>
      <c r="G6" s="63" t="s">
        <v>384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390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391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392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116</v>
      </c>
      <c r="F5" s="22" t="s">
        <v>60</v>
      </c>
      <c r="G5" s="22" t="s">
        <v>112</v>
      </c>
      <c r="H5" s="19" t="s">
        <v>113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393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394</v>
      </c>
      <c r="B3" s="3" t="s">
        <v>395</v>
      </c>
      <c r="C3" s="3"/>
      <c r="D3" s="3"/>
      <c r="E3" s="3" t="s">
        <v>396</v>
      </c>
      <c r="F3" s="3" t="s">
        <v>397</v>
      </c>
      <c r="G3" s="3" t="s">
        <v>397</v>
      </c>
      <c r="H3" s="3" t="s">
        <v>397</v>
      </c>
      <c r="I3" s="3" t="s">
        <v>397</v>
      </c>
      <c r="J3" s="3" t="s">
        <v>397</v>
      </c>
      <c r="K3" s="3" t="s">
        <v>397</v>
      </c>
    </row>
    <row r="4" ht="21" customHeight="1" spans="1:11">
      <c r="A4" s="3"/>
      <c r="B4" s="3" t="s">
        <v>398</v>
      </c>
      <c r="C4" s="3" t="s">
        <v>399</v>
      </c>
      <c r="D4" s="3" t="s">
        <v>400</v>
      </c>
      <c r="E4" s="3"/>
      <c r="F4" s="3" t="s">
        <v>401</v>
      </c>
      <c r="G4" s="3" t="s">
        <v>401</v>
      </c>
      <c r="H4" s="4" t="s">
        <v>402</v>
      </c>
      <c r="I4" s="4" t="s">
        <v>403</v>
      </c>
      <c r="J4" s="4" t="s">
        <v>404</v>
      </c>
      <c r="K4" s="4" t="s">
        <v>405</v>
      </c>
    </row>
    <row r="5" ht="18.75" customHeight="1" spans="1:11">
      <c r="A5" s="3"/>
      <c r="B5" s="3"/>
      <c r="C5" s="3"/>
      <c r="D5" s="3"/>
      <c r="E5" s="3"/>
      <c r="F5" s="3" t="s">
        <v>406</v>
      </c>
      <c r="G5" s="4" t="s">
        <v>407</v>
      </c>
      <c r="H5" s="4" t="s">
        <v>406</v>
      </c>
      <c r="I5" s="4" t="s">
        <v>407</v>
      </c>
      <c r="J5" s="4" t="s">
        <v>406</v>
      </c>
      <c r="K5" s="4" t="s">
        <v>407</v>
      </c>
    </row>
    <row r="6" ht="19.5" customHeight="1" spans="1:11">
      <c r="A6" s="5" t="s">
        <v>60</v>
      </c>
      <c r="B6" s="6">
        <v>30000</v>
      </c>
      <c r="C6" s="6">
        <v>30000</v>
      </c>
      <c r="D6" s="6">
        <f t="shared" ref="D6:D11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30000</v>
      </c>
      <c r="C7" s="6">
        <v>30000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408</v>
      </c>
      <c r="B8" s="6">
        <v>30000</v>
      </c>
      <c r="C8" s="6">
        <v>30000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376</v>
      </c>
      <c r="B9" s="6">
        <v>30000</v>
      </c>
      <c r="C9" s="6">
        <v>30000</v>
      </c>
      <c r="D9" s="6">
        <f t="shared" si="0"/>
        <v>0</v>
      </c>
      <c r="E9" s="5" t="s">
        <v>409</v>
      </c>
      <c r="F9" s="5" t="s">
        <v>410</v>
      </c>
      <c r="G9" s="5" t="s">
        <v>411</v>
      </c>
      <c r="H9" s="5" t="s">
        <v>412</v>
      </c>
      <c r="I9" s="5" t="s">
        <v>413</v>
      </c>
      <c r="J9" s="5" t="s">
        <v>414</v>
      </c>
      <c r="K9" s="5" t="s">
        <v>415</v>
      </c>
    </row>
    <row r="10" ht="19.5" customHeight="1" spans="1:11">
      <c r="A10" s="5" t="s">
        <v>416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417</v>
      </c>
      <c r="G10" s="5" t="s">
        <v>418</v>
      </c>
      <c r="H10" s="5" t="s">
        <v>419</v>
      </c>
      <c r="I10" s="5" t="s">
        <v>420</v>
      </c>
      <c r="J10" s="5" t="s">
        <v>16</v>
      </c>
      <c r="K10" s="5" t="s">
        <v>16</v>
      </c>
    </row>
    <row r="11" ht="19.5" customHeight="1" spans="1:11">
      <c r="A11" s="5" t="s">
        <v>416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421</v>
      </c>
      <c r="G11" s="5" t="s">
        <v>422</v>
      </c>
      <c r="H11" s="5" t="s">
        <v>16</v>
      </c>
      <c r="I11" s="5" t="s">
        <v>16</v>
      </c>
      <c r="J11" s="5" t="s">
        <v>16</v>
      </c>
      <c r="K11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15624513.17</v>
      </c>
      <c r="C6" s="140" t="s">
        <v>12</v>
      </c>
      <c r="D6" s="190">
        <v>113179.62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2057416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1059396.11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11055604.94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1338916.5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15624513.17</v>
      </c>
      <c r="C36" s="136" t="s">
        <v>49</v>
      </c>
      <c r="D36" s="6">
        <f>SUM(D6:D35)</f>
        <v>15624513.17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15624513.17</v>
      </c>
      <c r="C41" s="136" t="s">
        <v>56</v>
      </c>
      <c r="D41" s="6">
        <f>SUM(D36,D37,D39)</f>
        <v>15624513.17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15624513.17</v>
      </c>
      <c r="G7" s="67">
        <v>0</v>
      </c>
      <c r="H7" s="67">
        <v>15624513.17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15624513.17</v>
      </c>
      <c r="G8" s="67">
        <v>0</v>
      </c>
      <c r="H8" s="67">
        <v>15624513.17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113179.62</v>
      </c>
      <c r="G9" s="67">
        <v>0</v>
      </c>
      <c r="H9" s="67">
        <v>113179.62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90</v>
      </c>
      <c r="D10" s="30" t="s">
        <v>87</v>
      </c>
      <c r="E10" s="30" t="s">
        <v>91</v>
      </c>
      <c r="F10" s="66">
        <v>1371610.78</v>
      </c>
      <c r="G10" s="67">
        <v>0</v>
      </c>
      <c r="H10" s="67">
        <v>1371610.78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89</v>
      </c>
      <c r="B11" s="30" t="s">
        <v>90</v>
      </c>
      <c r="C11" s="30" t="s">
        <v>86</v>
      </c>
      <c r="D11" s="30" t="s">
        <v>87</v>
      </c>
      <c r="E11" s="30" t="s">
        <v>92</v>
      </c>
      <c r="F11" s="66">
        <v>685805.22</v>
      </c>
      <c r="G11" s="67">
        <v>0</v>
      </c>
      <c r="H11" s="67">
        <v>685805.22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93</v>
      </c>
      <c r="B12" s="30" t="s">
        <v>94</v>
      </c>
      <c r="C12" s="30" t="s">
        <v>95</v>
      </c>
      <c r="D12" s="30" t="s">
        <v>87</v>
      </c>
      <c r="E12" s="30" t="s">
        <v>96</v>
      </c>
      <c r="F12" s="66">
        <v>145714.39</v>
      </c>
      <c r="G12" s="67">
        <v>0</v>
      </c>
      <c r="H12" s="67">
        <v>145714.39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93</v>
      </c>
      <c r="B13" s="30" t="s">
        <v>94</v>
      </c>
      <c r="C13" s="30" t="s">
        <v>97</v>
      </c>
      <c r="D13" s="30" t="s">
        <v>87</v>
      </c>
      <c r="E13" s="30" t="s">
        <v>98</v>
      </c>
      <c r="F13" s="66">
        <v>635264.68</v>
      </c>
      <c r="G13" s="67">
        <v>0</v>
      </c>
      <c r="H13" s="67">
        <v>635264.68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93</v>
      </c>
      <c r="B14" s="30" t="s">
        <v>94</v>
      </c>
      <c r="C14" s="30" t="s">
        <v>99</v>
      </c>
      <c r="D14" s="30" t="s">
        <v>87</v>
      </c>
      <c r="E14" s="30" t="s">
        <v>100</v>
      </c>
      <c r="F14" s="66">
        <v>27329.28</v>
      </c>
      <c r="G14" s="67">
        <v>0</v>
      </c>
      <c r="H14" s="67">
        <v>27329.28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93</v>
      </c>
      <c r="B15" s="30" t="s">
        <v>94</v>
      </c>
      <c r="C15" s="30" t="s">
        <v>101</v>
      </c>
      <c r="D15" s="30" t="s">
        <v>87</v>
      </c>
      <c r="E15" s="30" t="s">
        <v>102</v>
      </c>
      <c r="F15" s="66">
        <v>251087.76</v>
      </c>
      <c r="G15" s="67">
        <v>0</v>
      </c>
      <c r="H15" s="67">
        <v>251087.76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103</v>
      </c>
      <c r="B16" s="30" t="s">
        <v>97</v>
      </c>
      <c r="C16" s="30" t="s">
        <v>95</v>
      </c>
      <c r="D16" s="30" t="s">
        <v>87</v>
      </c>
      <c r="E16" s="30" t="s">
        <v>104</v>
      </c>
      <c r="F16" s="66">
        <v>2033605.86</v>
      </c>
      <c r="G16" s="67">
        <v>0</v>
      </c>
      <c r="H16" s="67">
        <v>2033605.86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103</v>
      </c>
      <c r="B17" s="30" t="s">
        <v>97</v>
      </c>
      <c r="C17" s="30" t="s">
        <v>97</v>
      </c>
      <c r="D17" s="30" t="s">
        <v>87</v>
      </c>
      <c r="E17" s="30" t="s">
        <v>105</v>
      </c>
      <c r="F17" s="66">
        <v>30000</v>
      </c>
      <c r="G17" s="67">
        <v>0</v>
      </c>
      <c r="H17" s="67">
        <v>30000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103</v>
      </c>
      <c r="B18" s="30" t="s">
        <v>97</v>
      </c>
      <c r="C18" s="30" t="s">
        <v>106</v>
      </c>
      <c r="D18" s="30" t="s">
        <v>87</v>
      </c>
      <c r="E18" s="30" t="s">
        <v>107</v>
      </c>
      <c r="F18" s="66">
        <v>8991999.08</v>
      </c>
      <c r="G18" s="67">
        <v>0</v>
      </c>
      <c r="H18" s="67">
        <v>8991999.08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108</v>
      </c>
      <c r="B19" s="30" t="s">
        <v>97</v>
      </c>
      <c r="C19" s="30" t="s">
        <v>95</v>
      </c>
      <c r="D19" s="30" t="s">
        <v>87</v>
      </c>
      <c r="E19" s="30" t="s">
        <v>109</v>
      </c>
      <c r="F19" s="66">
        <v>1338916.5</v>
      </c>
      <c r="G19" s="67">
        <v>0</v>
      </c>
      <c r="H19" s="67">
        <v>1338916.5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110</v>
      </c>
    </row>
    <row r="2" ht="20.1" customHeight="1" spans="1:10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112</v>
      </c>
      <c r="H4" s="158" t="s">
        <v>113</v>
      </c>
      <c r="I4" s="158" t="s">
        <v>114</v>
      </c>
      <c r="J4" s="163" t="s">
        <v>115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116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9" si="0">SUM(G7:J7)</f>
        <v>15624513.17</v>
      </c>
      <c r="G7" s="170">
        <v>15594513.17</v>
      </c>
      <c r="H7" s="170">
        <v>30000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15624513.17</v>
      </c>
      <c r="G8" s="170">
        <v>15594513.17</v>
      </c>
      <c r="H8" s="170">
        <v>30000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113179.62</v>
      </c>
      <c r="G9" s="170">
        <v>113179.62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90</v>
      </c>
      <c r="D10" s="168" t="s">
        <v>87</v>
      </c>
      <c r="E10" s="168" t="s">
        <v>91</v>
      </c>
      <c r="F10" s="169">
        <f t="shared" si="0"/>
        <v>1371610.78</v>
      </c>
      <c r="G10" s="170">
        <v>1371610.78</v>
      </c>
      <c r="H10" s="170">
        <v>0</v>
      </c>
      <c r="I10" s="170"/>
      <c r="J10" s="173"/>
    </row>
    <row r="11" ht="20.1" customHeight="1" spans="1:10">
      <c r="A11" s="167" t="s">
        <v>89</v>
      </c>
      <c r="B11" s="167" t="s">
        <v>90</v>
      </c>
      <c r="C11" s="167" t="s">
        <v>86</v>
      </c>
      <c r="D11" s="168" t="s">
        <v>87</v>
      </c>
      <c r="E11" s="168" t="s">
        <v>92</v>
      </c>
      <c r="F11" s="169">
        <f t="shared" si="0"/>
        <v>685805.22</v>
      </c>
      <c r="G11" s="170">
        <v>685805.22</v>
      </c>
      <c r="H11" s="170">
        <v>0</v>
      </c>
      <c r="I11" s="170"/>
      <c r="J11" s="173"/>
    </row>
    <row r="12" ht="20.1" customHeight="1" spans="1:10">
      <c r="A12" s="167" t="s">
        <v>93</v>
      </c>
      <c r="B12" s="167" t="s">
        <v>94</v>
      </c>
      <c r="C12" s="167" t="s">
        <v>95</v>
      </c>
      <c r="D12" s="168" t="s">
        <v>87</v>
      </c>
      <c r="E12" s="168" t="s">
        <v>96</v>
      </c>
      <c r="F12" s="169">
        <f t="shared" si="0"/>
        <v>145714.39</v>
      </c>
      <c r="G12" s="170">
        <v>145714.39</v>
      </c>
      <c r="H12" s="170">
        <v>0</v>
      </c>
      <c r="I12" s="170"/>
      <c r="J12" s="173"/>
    </row>
    <row r="13" ht="20.1" customHeight="1" spans="1:10">
      <c r="A13" s="167" t="s">
        <v>93</v>
      </c>
      <c r="B13" s="167" t="s">
        <v>94</v>
      </c>
      <c r="C13" s="167" t="s">
        <v>97</v>
      </c>
      <c r="D13" s="168" t="s">
        <v>87</v>
      </c>
      <c r="E13" s="168" t="s">
        <v>98</v>
      </c>
      <c r="F13" s="169">
        <f t="shared" si="0"/>
        <v>635264.68</v>
      </c>
      <c r="G13" s="170">
        <v>635264.68</v>
      </c>
      <c r="H13" s="170">
        <v>0</v>
      </c>
      <c r="I13" s="170"/>
      <c r="J13" s="173"/>
    </row>
    <row r="14" ht="20.1" customHeight="1" spans="1:10">
      <c r="A14" s="167" t="s">
        <v>93</v>
      </c>
      <c r="B14" s="167" t="s">
        <v>94</v>
      </c>
      <c r="C14" s="167" t="s">
        <v>99</v>
      </c>
      <c r="D14" s="168" t="s">
        <v>87</v>
      </c>
      <c r="E14" s="168" t="s">
        <v>100</v>
      </c>
      <c r="F14" s="169">
        <f t="shared" si="0"/>
        <v>27329.28</v>
      </c>
      <c r="G14" s="170">
        <v>27329.28</v>
      </c>
      <c r="H14" s="170">
        <v>0</v>
      </c>
      <c r="I14" s="170"/>
      <c r="J14" s="173"/>
    </row>
    <row r="15" ht="20.1" customHeight="1" spans="1:10">
      <c r="A15" s="167" t="s">
        <v>93</v>
      </c>
      <c r="B15" s="167" t="s">
        <v>94</v>
      </c>
      <c r="C15" s="167" t="s">
        <v>101</v>
      </c>
      <c r="D15" s="168" t="s">
        <v>87</v>
      </c>
      <c r="E15" s="168" t="s">
        <v>102</v>
      </c>
      <c r="F15" s="169">
        <f t="shared" si="0"/>
        <v>251087.76</v>
      </c>
      <c r="G15" s="170">
        <v>251087.76</v>
      </c>
      <c r="H15" s="170">
        <v>0</v>
      </c>
      <c r="I15" s="170"/>
      <c r="J15" s="173"/>
    </row>
    <row r="16" ht="20.1" customHeight="1" spans="1:10">
      <c r="A16" s="167" t="s">
        <v>103</v>
      </c>
      <c r="B16" s="167" t="s">
        <v>97</v>
      </c>
      <c r="C16" s="167" t="s">
        <v>95</v>
      </c>
      <c r="D16" s="168" t="s">
        <v>87</v>
      </c>
      <c r="E16" s="168" t="s">
        <v>104</v>
      </c>
      <c r="F16" s="169">
        <f t="shared" si="0"/>
        <v>2033605.86</v>
      </c>
      <c r="G16" s="170">
        <v>2033605.86</v>
      </c>
      <c r="H16" s="170">
        <v>0</v>
      </c>
      <c r="I16" s="170"/>
      <c r="J16" s="173"/>
    </row>
    <row r="17" ht="20.1" customHeight="1" spans="1:10">
      <c r="A17" s="167" t="s">
        <v>103</v>
      </c>
      <c r="B17" s="167" t="s">
        <v>97</v>
      </c>
      <c r="C17" s="167" t="s">
        <v>97</v>
      </c>
      <c r="D17" s="168" t="s">
        <v>87</v>
      </c>
      <c r="E17" s="168" t="s">
        <v>105</v>
      </c>
      <c r="F17" s="169">
        <f t="shared" si="0"/>
        <v>30000</v>
      </c>
      <c r="G17" s="170">
        <v>0</v>
      </c>
      <c r="H17" s="170">
        <v>30000</v>
      </c>
      <c r="I17" s="170"/>
      <c r="J17" s="173"/>
    </row>
    <row r="18" ht="20.1" customHeight="1" spans="1:10">
      <c r="A18" s="167" t="s">
        <v>103</v>
      </c>
      <c r="B18" s="167" t="s">
        <v>97</v>
      </c>
      <c r="C18" s="167" t="s">
        <v>106</v>
      </c>
      <c r="D18" s="168" t="s">
        <v>87</v>
      </c>
      <c r="E18" s="168" t="s">
        <v>107</v>
      </c>
      <c r="F18" s="169">
        <f t="shared" si="0"/>
        <v>8991999.08</v>
      </c>
      <c r="G18" s="170">
        <v>8991999.08</v>
      </c>
      <c r="H18" s="170">
        <v>0</v>
      </c>
      <c r="I18" s="170"/>
      <c r="J18" s="173"/>
    </row>
    <row r="19" ht="20.1" customHeight="1" spans="1:10">
      <c r="A19" s="167" t="s">
        <v>108</v>
      </c>
      <c r="B19" s="167" t="s">
        <v>97</v>
      </c>
      <c r="C19" s="167" t="s">
        <v>95</v>
      </c>
      <c r="D19" s="168" t="s">
        <v>87</v>
      </c>
      <c r="E19" s="168" t="s">
        <v>109</v>
      </c>
      <c r="F19" s="169">
        <f t="shared" si="0"/>
        <v>1338916.5</v>
      </c>
      <c r="G19" s="170">
        <v>1338916.5</v>
      </c>
      <c r="H19" s="170">
        <v>0</v>
      </c>
      <c r="I19" s="170"/>
      <c r="J19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showZeros="0" topLeftCell="A13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117</v>
      </c>
    </row>
    <row r="2" ht="20.25" customHeight="1" spans="1:8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119</v>
      </c>
      <c r="F5" s="118" t="s">
        <v>120</v>
      </c>
      <c r="G5" s="117" t="s">
        <v>121</v>
      </c>
      <c r="H5" s="119" t="s">
        <v>122</v>
      </c>
    </row>
    <row r="6" ht="20.25" customHeight="1" spans="1:8">
      <c r="A6" s="120" t="s">
        <v>123</v>
      </c>
      <c r="B6" s="121">
        <f>SUM(B7:B9)</f>
        <v>15624513.17</v>
      </c>
      <c r="C6" s="122" t="s">
        <v>124</v>
      </c>
      <c r="D6" s="123">
        <f>SUM(E6,F6,G6,H6)</f>
        <v>15624513.17</v>
      </c>
      <c r="E6" s="123">
        <f t="shared" ref="E6:H6" si="0">SUM(E7:E36)</f>
        <v>15624513.17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125</v>
      </c>
      <c r="B7" s="123">
        <v>15624513.17</v>
      </c>
      <c r="C7" s="122" t="s">
        <v>126</v>
      </c>
      <c r="D7" s="6">
        <f t="shared" ref="D7:D37" si="1">SUM(E7:H7)</f>
        <v>113179.62</v>
      </c>
      <c r="E7" s="123">
        <v>113179.62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127</v>
      </c>
      <c r="B8" s="125">
        <v>0</v>
      </c>
      <c r="C8" s="122" t="s">
        <v>128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129</v>
      </c>
      <c r="B9" s="126" t="s">
        <v>16</v>
      </c>
      <c r="C9" s="122" t="s">
        <v>130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131</v>
      </c>
      <c r="B10" s="127">
        <f>SUM(B11:B14)</f>
        <v>0</v>
      </c>
      <c r="C10" s="122" t="s">
        <v>132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125</v>
      </c>
      <c r="B11" s="125">
        <v>0</v>
      </c>
      <c r="C11" s="122" t="s">
        <v>133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127</v>
      </c>
      <c r="B12" s="125">
        <v>0</v>
      </c>
      <c r="C12" s="122" t="s">
        <v>134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129</v>
      </c>
      <c r="B13" s="125" t="s">
        <v>16</v>
      </c>
      <c r="C13" s="122" t="s">
        <v>135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136</v>
      </c>
      <c r="B14" s="126"/>
      <c r="C14" s="122" t="s">
        <v>137</v>
      </c>
      <c r="D14" s="6">
        <f t="shared" si="1"/>
        <v>2057416</v>
      </c>
      <c r="E14" s="125">
        <v>2057416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138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139</v>
      </c>
      <c r="D16" s="6">
        <f t="shared" si="1"/>
        <v>1059396.11</v>
      </c>
      <c r="E16" s="125">
        <v>1059396.11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140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141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142</v>
      </c>
      <c r="D19" s="6">
        <f t="shared" si="1"/>
        <v>11055604.94</v>
      </c>
      <c r="E19" s="125">
        <v>11055604.94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143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144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145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146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147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148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149</v>
      </c>
      <c r="D26" s="6">
        <f t="shared" si="1"/>
        <v>1338916.5</v>
      </c>
      <c r="E26" s="125">
        <v>1338916.5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150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151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152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153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154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155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156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157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158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159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160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15624513.17</v>
      </c>
      <c r="C39" s="136" t="s">
        <v>56</v>
      </c>
      <c r="D39" s="6">
        <f>SUM(E39:H39)</f>
        <v>15624513.17</v>
      </c>
      <c r="E39" s="148">
        <f>SUM(E7:E37)</f>
        <v>15624513.17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161</v>
      </c>
    </row>
    <row r="2" s="98" customFormat="1" ht="20.1" customHeight="1" spans="1:35">
      <c r="A2" s="10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163</v>
      </c>
      <c r="F4" s="101" t="s">
        <v>164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165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166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167</v>
      </c>
      <c r="H5" s="88"/>
      <c r="I5" s="88"/>
      <c r="J5" s="88" t="s">
        <v>168</v>
      </c>
      <c r="K5" s="88"/>
      <c r="L5" s="88"/>
      <c r="M5" s="88" t="s">
        <v>169</v>
      </c>
      <c r="N5" s="88"/>
      <c r="O5" s="88"/>
      <c r="P5" s="88" t="s">
        <v>60</v>
      </c>
      <c r="Q5" s="88" t="s">
        <v>167</v>
      </c>
      <c r="R5" s="88"/>
      <c r="S5" s="88"/>
      <c r="T5" s="88" t="s">
        <v>168</v>
      </c>
      <c r="U5" s="88"/>
      <c r="V5" s="88"/>
      <c r="W5" s="88" t="s">
        <v>169</v>
      </c>
      <c r="X5" s="88"/>
      <c r="Y5" s="88"/>
      <c r="Z5" s="88" t="s">
        <v>60</v>
      </c>
      <c r="AA5" s="88" t="s">
        <v>167</v>
      </c>
      <c r="AB5" s="88"/>
      <c r="AC5" s="88"/>
      <c r="AD5" s="88" t="s">
        <v>168</v>
      </c>
      <c r="AE5" s="88"/>
      <c r="AF5" s="88"/>
      <c r="AG5" s="88" t="s">
        <v>169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112</v>
      </c>
      <c r="I6" s="88" t="s">
        <v>113</v>
      </c>
      <c r="J6" s="88" t="s">
        <v>75</v>
      </c>
      <c r="K6" s="88" t="s">
        <v>112</v>
      </c>
      <c r="L6" s="88" t="s">
        <v>113</v>
      </c>
      <c r="M6" s="88" t="s">
        <v>75</v>
      </c>
      <c r="N6" s="88" t="s">
        <v>112</v>
      </c>
      <c r="O6" s="88" t="s">
        <v>113</v>
      </c>
      <c r="P6" s="88"/>
      <c r="Q6" s="88" t="s">
        <v>75</v>
      </c>
      <c r="R6" s="88" t="s">
        <v>112</v>
      </c>
      <c r="S6" s="88" t="s">
        <v>113</v>
      </c>
      <c r="T6" s="88" t="s">
        <v>75</v>
      </c>
      <c r="U6" s="88" t="s">
        <v>112</v>
      </c>
      <c r="V6" s="88" t="s">
        <v>113</v>
      </c>
      <c r="W6" s="88" t="s">
        <v>75</v>
      </c>
      <c r="X6" s="88" t="s">
        <v>112</v>
      </c>
      <c r="Y6" s="88" t="s">
        <v>113</v>
      </c>
      <c r="Z6" s="88"/>
      <c r="AA6" s="88" t="s">
        <v>75</v>
      </c>
      <c r="AB6" s="88" t="s">
        <v>112</v>
      </c>
      <c r="AC6" s="88" t="s">
        <v>113</v>
      </c>
      <c r="AD6" s="88" t="s">
        <v>75</v>
      </c>
      <c r="AE6" s="88" t="s">
        <v>112</v>
      </c>
      <c r="AF6" s="88" t="s">
        <v>113</v>
      </c>
      <c r="AG6" s="88" t="s">
        <v>75</v>
      </c>
      <c r="AH6" s="88" t="s">
        <v>112</v>
      </c>
      <c r="AI6" s="88" t="s">
        <v>113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8" si="0">SUM(F7,P7,Z7)</f>
        <v>15624513.17</v>
      </c>
      <c r="F7" s="76">
        <f t="shared" ref="F7:F28" si="1">SUM(G7,J7,M7)</f>
        <v>15624513.17</v>
      </c>
      <c r="G7" s="76">
        <f t="shared" ref="G7:G28" si="2">SUM(H7,I7)</f>
        <v>15624513.17</v>
      </c>
      <c r="H7" s="76">
        <v>15594513.17</v>
      </c>
      <c r="I7" s="76">
        <v>30000</v>
      </c>
      <c r="J7" s="76">
        <f t="shared" ref="J7:J28" si="3">SUM(K7,L7)</f>
        <v>0</v>
      </c>
      <c r="K7" s="76">
        <v>0</v>
      </c>
      <c r="L7" s="76">
        <v>0</v>
      </c>
      <c r="M7" s="76">
        <f t="shared" ref="M7:M28" si="4">SUM(N7,O7)</f>
        <v>0</v>
      </c>
      <c r="N7" s="76" t="s">
        <v>16</v>
      </c>
      <c r="O7" s="76" t="s">
        <v>16</v>
      </c>
      <c r="P7" s="76">
        <f t="shared" ref="P7:P28" si="5">SUM(Q7,T7,W7)</f>
        <v>0</v>
      </c>
      <c r="Q7" s="76">
        <f t="shared" ref="Q7:Q28" si="6">SUM(R7,S7)</f>
        <v>0</v>
      </c>
      <c r="R7" s="76" t="s">
        <v>16</v>
      </c>
      <c r="S7" s="76" t="s">
        <v>16</v>
      </c>
      <c r="T7" s="76">
        <f t="shared" ref="T7:T28" si="7">SUM(U7,V7)</f>
        <v>0</v>
      </c>
      <c r="U7" s="76" t="s">
        <v>16</v>
      </c>
      <c r="V7" s="76" t="s">
        <v>16</v>
      </c>
      <c r="W7" s="76">
        <f t="shared" ref="W7:W28" si="8">SUM(X7,Y7)</f>
        <v>0</v>
      </c>
      <c r="X7" s="76" t="s">
        <v>16</v>
      </c>
      <c r="Y7" s="76"/>
      <c r="Z7" s="76">
        <f t="shared" ref="Z7:Z28" si="9">SUM(AA7,AD7,AG7)</f>
        <v>0</v>
      </c>
      <c r="AA7" s="76">
        <f t="shared" ref="AA7:AA28" si="10">SUM(AB7:AC7)</f>
        <v>0</v>
      </c>
      <c r="AB7" s="76">
        <v>0</v>
      </c>
      <c r="AC7" s="76">
        <v>0</v>
      </c>
      <c r="AD7" s="76">
        <f t="shared" ref="AD7:AD28" si="11">SUM(AE7,AF7)</f>
        <v>0</v>
      </c>
      <c r="AE7" s="76">
        <v>0</v>
      </c>
      <c r="AF7" s="76">
        <v>0</v>
      </c>
      <c r="AG7" s="76">
        <f t="shared" ref="AG7:AG28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15624513.17</v>
      </c>
      <c r="F8" s="76">
        <f t="shared" si="1"/>
        <v>15624513.17</v>
      </c>
      <c r="G8" s="76">
        <f t="shared" si="2"/>
        <v>15624513.17</v>
      </c>
      <c r="H8" s="76">
        <v>15594513.17</v>
      </c>
      <c r="I8" s="76">
        <v>30000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170</v>
      </c>
      <c r="B9" s="92" t="s">
        <v>16</v>
      </c>
      <c r="C9" s="92" t="s">
        <v>16</v>
      </c>
      <c r="D9" s="92" t="s">
        <v>171</v>
      </c>
      <c r="E9" s="76">
        <f t="shared" si="0"/>
        <v>2706128.75</v>
      </c>
      <c r="F9" s="76">
        <f t="shared" si="1"/>
        <v>2706128.75</v>
      </c>
      <c r="G9" s="76">
        <f t="shared" si="2"/>
        <v>2706128.75</v>
      </c>
      <c r="H9" s="76">
        <v>2706128.75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172</v>
      </c>
      <c r="B10" s="92" t="s">
        <v>95</v>
      </c>
      <c r="C10" s="92" t="s">
        <v>87</v>
      </c>
      <c r="D10" s="92" t="s">
        <v>173</v>
      </c>
      <c r="E10" s="76">
        <f t="shared" si="0"/>
        <v>1810634.12</v>
      </c>
      <c r="F10" s="76">
        <f t="shared" si="1"/>
        <v>1810634.12</v>
      </c>
      <c r="G10" s="76">
        <f t="shared" si="2"/>
        <v>1810634.12</v>
      </c>
      <c r="H10" s="76">
        <v>1810634.12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172</v>
      </c>
      <c r="B11" s="92" t="s">
        <v>97</v>
      </c>
      <c r="C11" s="92" t="s">
        <v>87</v>
      </c>
      <c r="D11" s="92" t="s">
        <v>174</v>
      </c>
      <c r="E11" s="76">
        <f t="shared" si="0"/>
        <v>628898.53</v>
      </c>
      <c r="F11" s="76">
        <f t="shared" si="1"/>
        <v>628898.53</v>
      </c>
      <c r="G11" s="76">
        <f t="shared" si="2"/>
        <v>628898.53</v>
      </c>
      <c r="H11" s="76">
        <v>628898.53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172</v>
      </c>
      <c r="B12" s="92" t="s">
        <v>99</v>
      </c>
      <c r="C12" s="92" t="s">
        <v>87</v>
      </c>
      <c r="D12" s="92" t="s">
        <v>175</v>
      </c>
      <c r="E12" s="76">
        <f t="shared" si="0"/>
        <v>249796.1</v>
      </c>
      <c r="F12" s="76">
        <f t="shared" si="1"/>
        <v>249796.1</v>
      </c>
      <c r="G12" s="76">
        <f t="shared" si="2"/>
        <v>249796.1</v>
      </c>
      <c r="H12" s="76">
        <v>249796.1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172</v>
      </c>
      <c r="B13" s="92" t="s">
        <v>101</v>
      </c>
      <c r="C13" s="92" t="s">
        <v>87</v>
      </c>
      <c r="D13" s="92" t="s">
        <v>176</v>
      </c>
      <c r="E13" s="76">
        <f t="shared" si="0"/>
        <v>16800</v>
      </c>
      <c r="F13" s="76">
        <f t="shared" si="1"/>
        <v>16800</v>
      </c>
      <c r="G13" s="76">
        <f t="shared" si="2"/>
        <v>16800</v>
      </c>
      <c r="H13" s="76">
        <v>16800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177</v>
      </c>
      <c r="B14" s="92" t="s">
        <v>16</v>
      </c>
      <c r="C14" s="92" t="s">
        <v>16</v>
      </c>
      <c r="D14" s="92" t="s">
        <v>178</v>
      </c>
      <c r="E14" s="76">
        <f t="shared" si="0"/>
        <v>183253.31</v>
      </c>
      <c r="F14" s="76">
        <f t="shared" si="1"/>
        <v>183253.31</v>
      </c>
      <c r="G14" s="76">
        <f t="shared" si="2"/>
        <v>183253.31</v>
      </c>
      <c r="H14" s="76">
        <v>183253.31</v>
      </c>
      <c r="I14" s="76">
        <v>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179</v>
      </c>
      <c r="B15" s="92" t="s">
        <v>95</v>
      </c>
      <c r="C15" s="92" t="s">
        <v>87</v>
      </c>
      <c r="D15" s="92" t="s">
        <v>180</v>
      </c>
      <c r="E15" s="76">
        <f t="shared" si="0"/>
        <v>138553.31</v>
      </c>
      <c r="F15" s="76">
        <f t="shared" si="1"/>
        <v>138553.31</v>
      </c>
      <c r="G15" s="76">
        <f t="shared" si="2"/>
        <v>138553.31</v>
      </c>
      <c r="H15" s="76">
        <v>138553.31</v>
      </c>
      <c r="I15" s="76">
        <v>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179</v>
      </c>
      <c r="B16" s="92" t="s">
        <v>99</v>
      </c>
      <c r="C16" s="92" t="s">
        <v>87</v>
      </c>
      <c r="D16" s="92" t="s">
        <v>181</v>
      </c>
      <c r="E16" s="76">
        <f t="shared" si="0"/>
        <v>8000</v>
      </c>
      <c r="F16" s="76">
        <f t="shared" si="1"/>
        <v>8000</v>
      </c>
      <c r="G16" s="76">
        <f t="shared" si="2"/>
        <v>8000</v>
      </c>
      <c r="H16" s="76">
        <v>8000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179</v>
      </c>
      <c r="B17" s="92" t="s">
        <v>90</v>
      </c>
      <c r="C17" s="92" t="s">
        <v>87</v>
      </c>
      <c r="D17" s="92" t="s">
        <v>182</v>
      </c>
      <c r="E17" s="76">
        <f t="shared" si="0"/>
        <v>3000</v>
      </c>
      <c r="F17" s="76">
        <f t="shared" si="1"/>
        <v>3000</v>
      </c>
      <c r="G17" s="76">
        <f t="shared" si="2"/>
        <v>3000</v>
      </c>
      <c r="H17" s="76">
        <v>3000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179</v>
      </c>
      <c r="B18" s="92" t="s">
        <v>86</v>
      </c>
      <c r="C18" s="92" t="s">
        <v>87</v>
      </c>
      <c r="D18" s="92" t="s">
        <v>183</v>
      </c>
      <c r="E18" s="76">
        <f t="shared" si="0"/>
        <v>2500</v>
      </c>
      <c r="F18" s="76">
        <f t="shared" si="1"/>
        <v>2500</v>
      </c>
      <c r="G18" s="76">
        <f t="shared" si="2"/>
        <v>2500</v>
      </c>
      <c r="H18" s="76">
        <v>2500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179</v>
      </c>
      <c r="B19" s="92" t="s">
        <v>184</v>
      </c>
      <c r="C19" s="92" t="s">
        <v>87</v>
      </c>
      <c r="D19" s="92" t="s">
        <v>185</v>
      </c>
      <c r="E19" s="76">
        <f t="shared" si="0"/>
        <v>26200</v>
      </c>
      <c r="F19" s="76">
        <f t="shared" si="1"/>
        <v>26200</v>
      </c>
      <c r="G19" s="76">
        <f t="shared" si="2"/>
        <v>26200</v>
      </c>
      <c r="H19" s="76">
        <v>26200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179</v>
      </c>
      <c r="B20" s="92" t="s">
        <v>186</v>
      </c>
      <c r="C20" s="92" t="s">
        <v>87</v>
      </c>
      <c r="D20" s="92" t="s">
        <v>187</v>
      </c>
      <c r="E20" s="76">
        <f t="shared" si="0"/>
        <v>5000</v>
      </c>
      <c r="F20" s="76">
        <f t="shared" si="1"/>
        <v>5000</v>
      </c>
      <c r="G20" s="76">
        <f t="shared" si="2"/>
        <v>5000</v>
      </c>
      <c r="H20" s="76">
        <v>5000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188</v>
      </c>
      <c r="B21" s="92" t="s">
        <v>16</v>
      </c>
      <c r="C21" s="92" t="s">
        <v>16</v>
      </c>
      <c r="D21" s="92" t="s">
        <v>189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190</v>
      </c>
      <c r="B22" s="92" t="s">
        <v>86</v>
      </c>
      <c r="C22" s="92" t="s">
        <v>87</v>
      </c>
      <c r="D22" s="92" t="s">
        <v>191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192</v>
      </c>
      <c r="B23" s="92" t="s">
        <v>16</v>
      </c>
      <c r="C23" s="92" t="s">
        <v>16</v>
      </c>
      <c r="D23" s="92" t="s">
        <v>193</v>
      </c>
      <c r="E23" s="76">
        <f t="shared" si="0"/>
        <v>12531535.11</v>
      </c>
      <c r="F23" s="76">
        <f t="shared" si="1"/>
        <v>12531535.11</v>
      </c>
      <c r="G23" s="76">
        <f t="shared" si="2"/>
        <v>12531535.11</v>
      </c>
      <c r="H23" s="76">
        <v>12501535.11</v>
      </c>
      <c r="I23" s="76">
        <v>30000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194</v>
      </c>
      <c r="B24" s="92" t="s">
        <v>95</v>
      </c>
      <c r="C24" s="92" t="s">
        <v>87</v>
      </c>
      <c r="D24" s="92" t="s">
        <v>195</v>
      </c>
      <c r="E24" s="76">
        <f t="shared" si="0"/>
        <v>11523719.14</v>
      </c>
      <c r="F24" s="76">
        <f t="shared" si="1"/>
        <v>11523719.14</v>
      </c>
      <c r="G24" s="76">
        <f t="shared" si="2"/>
        <v>11523719.14</v>
      </c>
      <c r="H24" s="76">
        <v>11523719.14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194</v>
      </c>
      <c r="B25" s="92" t="s">
        <v>97</v>
      </c>
      <c r="C25" s="92" t="s">
        <v>87</v>
      </c>
      <c r="D25" s="92" t="s">
        <v>196</v>
      </c>
      <c r="E25" s="76">
        <f t="shared" si="0"/>
        <v>1007815.97</v>
      </c>
      <c r="F25" s="76">
        <f t="shared" si="1"/>
        <v>1007815.97</v>
      </c>
      <c r="G25" s="76">
        <f t="shared" si="2"/>
        <v>1007815.97</v>
      </c>
      <c r="H25" s="76">
        <v>977815.97</v>
      </c>
      <c r="I25" s="76">
        <v>30000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197</v>
      </c>
      <c r="B26" s="92" t="s">
        <v>16</v>
      </c>
      <c r="C26" s="92" t="s">
        <v>16</v>
      </c>
      <c r="D26" s="92" t="s">
        <v>198</v>
      </c>
      <c r="E26" s="76">
        <f t="shared" si="0"/>
        <v>199516</v>
      </c>
      <c r="F26" s="76">
        <f t="shared" si="1"/>
        <v>199516</v>
      </c>
      <c r="G26" s="76">
        <f t="shared" si="2"/>
        <v>199516</v>
      </c>
      <c r="H26" s="76">
        <v>199516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199</v>
      </c>
      <c r="B27" s="92" t="s">
        <v>95</v>
      </c>
      <c r="C27" s="92" t="s">
        <v>87</v>
      </c>
      <c r="D27" s="92" t="s">
        <v>200</v>
      </c>
      <c r="E27" s="76">
        <f t="shared" si="0"/>
        <v>190792</v>
      </c>
      <c r="F27" s="76">
        <f t="shared" si="1"/>
        <v>190792</v>
      </c>
      <c r="G27" s="76">
        <f t="shared" si="2"/>
        <v>190792</v>
      </c>
      <c r="H27" s="76">
        <v>190792</v>
      </c>
      <c r="I27" s="76">
        <v>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  <row r="28" ht="20.1" customHeight="1" spans="1:35">
      <c r="A28" s="92" t="s">
        <v>199</v>
      </c>
      <c r="B28" s="92" t="s">
        <v>90</v>
      </c>
      <c r="C28" s="92" t="s">
        <v>87</v>
      </c>
      <c r="D28" s="92" t="s">
        <v>201</v>
      </c>
      <c r="E28" s="76">
        <f t="shared" si="0"/>
        <v>8724</v>
      </c>
      <c r="F28" s="76">
        <f t="shared" si="1"/>
        <v>8724</v>
      </c>
      <c r="G28" s="76">
        <f t="shared" si="2"/>
        <v>8724</v>
      </c>
      <c r="H28" s="76">
        <v>8724</v>
      </c>
      <c r="I28" s="76">
        <v>0</v>
      </c>
      <c r="J28" s="76">
        <f t="shared" si="3"/>
        <v>0</v>
      </c>
      <c r="K28" s="76">
        <v>0</v>
      </c>
      <c r="L28" s="76">
        <v>0</v>
      </c>
      <c r="M28" s="76">
        <f t="shared" si="4"/>
        <v>0</v>
      </c>
      <c r="N28" s="76" t="s">
        <v>16</v>
      </c>
      <c r="O28" s="76" t="s">
        <v>16</v>
      </c>
      <c r="P28" s="76">
        <f t="shared" si="5"/>
        <v>0</v>
      </c>
      <c r="Q28" s="76">
        <f t="shared" si="6"/>
        <v>0</v>
      </c>
      <c r="R28" s="76" t="s">
        <v>16</v>
      </c>
      <c r="S28" s="76" t="s">
        <v>16</v>
      </c>
      <c r="T28" s="76">
        <f t="shared" si="7"/>
        <v>0</v>
      </c>
      <c r="U28" s="76" t="s">
        <v>16</v>
      </c>
      <c r="V28" s="76" t="s">
        <v>16</v>
      </c>
      <c r="W28" s="76">
        <f t="shared" si="8"/>
        <v>0</v>
      </c>
      <c r="X28" s="76" t="s">
        <v>16</v>
      </c>
      <c r="Y28" s="76"/>
      <c r="Z28" s="76">
        <f t="shared" si="9"/>
        <v>0</v>
      </c>
      <c r="AA28" s="76">
        <f t="shared" si="10"/>
        <v>0</v>
      </c>
      <c r="AB28" s="76">
        <v>0</v>
      </c>
      <c r="AC28" s="76">
        <v>0</v>
      </c>
      <c r="AD28" s="76">
        <f t="shared" si="11"/>
        <v>0</v>
      </c>
      <c r="AE28" s="76">
        <v>0</v>
      </c>
      <c r="AF28" s="76">
        <v>0</v>
      </c>
      <c r="AG28" s="76">
        <f t="shared" si="12"/>
        <v>0</v>
      </c>
      <c r="AH28" s="76" t="s">
        <v>16</v>
      </c>
      <c r="AI28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8"/>
  <sheetViews>
    <sheetView showGridLines="0" showZeros="0" topLeftCell="CO1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202</v>
      </c>
    </row>
    <row r="2" ht="20.1" customHeight="1" spans="1:112">
      <c r="A2" s="10" t="s">
        <v>203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204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205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206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207</v>
      </c>
      <c r="BJ4" s="94"/>
      <c r="BK4" s="94"/>
      <c r="BL4" s="94"/>
      <c r="BM4" s="94"/>
      <c r="BN4" s="94" t="s">
        <v>208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209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210</v>
      </c>
      <c r="CS4" s="94"/>
      <c r="CT4" s="94"/>
      <c r="CU4" s="94" t="s">
        <v>211</v>
      </c>
      <c r="CV4" s="94"/>
      <c r="CW4" s="94"/>
      <c r="CX4" s="94"/>
      <c r="CY4" s="94"/>
      <c r="CZ4" s="94"/>
      <c r="DA4" s="94" t="s">
        <v>212</v>
      </c>
      <c r="DB4" s="94"/>
      <c r="DC4" s="94"/>
      <c r="DD4" s="94" t="s">
        <v>213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214</v>
      </c>
      <c r="H5" s="88" t="s">
        <v>215</v>
      </c>
      <c r="I5" s="88" t="s">
        <v>216</v>
      </c>
      <c r="J5" s="88" t="s">
        <v>217</v>
      </c>
      <c r="K5" s="88" t="s">
        <v>218</v>
      </c>
      <c r="L5" s="88" t="s">
        <v>219</v>
      </c>
      <c r="M5" s="88" t="s">
        <v>220</v>
      </c>
      <c r="N5" s="88" t="s">
        <v>221</v>
      </c>
      <c r="O5" s="88" t="s">
        <v>222</v>
      </c>
      <c r="P5" s="88" t="s">
        <v>223</v>
      </c>
      <c r="Q5" s="88" t="s">
        <v>224</v>
      </c>
      <c r="R5" s="88" t="s">
        <v>225</v>
      </c>
      <c r="S5" s="88" t="s">
        <v>226</v>
      </c>
      <c r="T5" s="88" t="s">
        <v>75</v>
      </c>
      <c r="U5" s="88" t="s">
        <v>227</v>
      </c>
      <c r="V5" s="88" t="s">
        <v>228</v>
      </c>
      <c r="W5" s="88" t="s">
        <v>229</v>
      </c>
      <c r="X5" s="88" t="s">
        <v>230</v>
      </c>
      <c r="Y5" s="88" t="s">
        <v>231</v>
      </c>
      <c r="Z5" s="88" t="s">
        <v>232</v>
      </c>
      <c r="AA5" s="88" t="s">
        <v>233</v>
      </c>
      <c r="AB5" s="88" t="s">
        <v>234</v>
      </c>
      <c r="AC5" s="88" t="s">
        <v>235</v>
      </c>
      <c r="AD5" s="88" t="s">
        <v>236</v>
      </c>
      <c r="AE5" s="88" t="s">
        <v>237</v>
      </c>
      <c r="AF5" s="88" t="s">
        <v>238</v>
      </c>
      <c r="AG5" s="88" t="s">
        <v>239</v>
      </c>
      <c r="AH5" s="88" t="s">
        <v>240</v>
      </c>
      <c r="AI5" s="88" t="s">
        <v>241</v>
      </c>
      <c r="AJ5" s="88" t="s">
        <v>242</v>
      </c>
      <c r="AK5" s="88" t="s">
        <v>243</v>
      </c>
      <c r="AL5" s="88" t="s">
        <v>244</v>
      </c>
      <c r="AM5" s="88" t="s">
        <v>245</v>
      </c>
      <c r="AN5" s="88" t="s">
        <v>246</v>
      </c>
      <c r="AO5" s="88" t="s">
        <v>247</v>
      </c>
      <c r="AP5" s="88" t="s">
        <v>248</v>
      </c>
      <c r="AQ5" s="88" t="s">
        <v>249</v>
      </c>
      <c r="AR5" s="88" t="s">
        <v>250</v>
      </c>
      <c r="AS5" s="88" t="s">
        <v>251</v>
      </c>
      <c r="AT5" s="88" t="s">
        <v>252</v>
      </c>
      <c r="AU5" s="88" t="s">
        <v>253</v>
      </c>
      <c r="AV5" s="88" t="s">
        <v>75</v>
      </c>
      <c r="AW5" s="88" t="s">
        <v>254</v>
      </c>
      <c r="AX5" s="88" t="s">
        <v>255</v>
      </c>
      <c r="AY5" s="88" t="s">
        <v>256</v>
      </c>
      <c r="AZ5" s="88" t="s">
        <v>257</v>
      </c>
      <c r="BA5" s="88" t="s">
        <v>258</v>
      </c>
      <c r="BB5" s="88" t="s">
        <v>259</v>
      </c>
      <c r="BC5" s="88" t="s">
        <v>225</v>
      </c>
      <c r="BD5" s="88" t="s">
        <v>260</v>
      </c>
      <c r="BE5" s="88" t="s">
        <v>261</v>
      </c>
      <c r="BF5" s="88" t="s">
        <v>262</v>
      </c>
      <c r="BG5" s="95" t="s">
        <v>263</v>
      </c>
      <c r="BH5" s="88" t="s">
        <v>264</v>
      </c>
      <c r="BI5" s="88" t="s">
        <v>75</v>
      </c>
      <c r="BJ5" s="88" t="s">
        <v>265</v>
      </c>
      <c r="BK5" s="88" t="s">
        <v>266</v>
      </c>
      <c r="BL5" s="88" t="s">
        <v>267</v>
      </c>
      <c r="BM5" s="88" t="s">
        <v>268</v>
      </c>
      <c r="BN5" s="88" t="s">
        <v>75</v>
      </c>
      <c r="BO5" s="88" t="s">
        <v>269</v>
      </c>
      <c r="BP5" s="88" t="s">
        <v>270</v>
      </c>
      <c r="BQ5" s="88" t="s">
        <v>271</v>
      </c>
      <c r="BR5" s="88" t="s">
        <v>272</v>
      </c>
      <c r="BS5" s="88" t="s">
        <v>273</v>
      </c>
      <c r="BT5" s="88" t="s">
        <v>274</v>
      </c>
      <c r="BU5" s="88" t="s">
        <v>275</v>
      </c>
      <c r="BV5" s="88" t="s">
        <v>276</v>
      </c>
      <c r="BW5" s="88" t="s">
        <v>277</v>
      </c>
      <c r="BX5" s="88" t="s">
        <v>278</v>
      </c>
      <c r="BY5" s="88" t="s">
        <v>279</v>
      </c>
      <c r="BZ5" s="88" t="s">
        <v>280</v>
      </c>
      <c r="CA5" s="88" t="s">
        <v>75</v>
      </c>
      <c r="CB5" s="88" t="s">
        <v>269</v>
      </c>
      <c r="CC5" s="88" t="s">
        <v>270</v>
      </c>
      <c r="CD5" s="88" t="s">
        <v>271</v>
      </c>
      <c r="CE5" s="88" t="s">
        <v>272</v>
      </c>
      <c r="CF5" s="88" t="s">
        <v>273</v>
      </c>
      <c r="CG5" s="88" t="s">
        <v>274</v>
      </c>
      <c r="CH5" s="88" t="s">
        <v>275</v>
      </c>
      <c r="CI5" s="88" t="s">
        <v>281</v>
      </c>
      <c r="CJ5" s="88" t="s">
        <v>282</v>
      </c>
      <c r="CK5" s="88" t="s">
        <v>283</v>
      </c>
      <c r="CL5" s="88" t="s">
        <v>284</v>
      </c>
      <c r="CM5" s="88" t="s">
        <v>276</v>
      </c>
      <c r="CN5" s="88" t="s">
        <v>277</v>
      </c>
      <c r="CO5" s="88" t="s">
        <v>285</v>
      </c>
      <c r="CP5" s="88" t="s">
        <v>279</v>
      </c>
      <c r="CQ5" s="88" t="s">
        <v>209</v>
      </c>
      <c r="CR5" s="88" t="s">
        <v>75</v>
      </c>
      <c r="CS5" s="88" t="s">
        <v>286</v>
      </c>
      <c r="CT5" s="88" t="s">
        <v>287</v>
      </c>
      <c r="CU5" s="88" t="s">
        <v>75</v>
      </c>
      <c r="CV5" s="88" t="s">
        <v>286</v>
      </c>
      <c r="CW5" s="88" t="s">
        <v>288</v>
      </c>
      <c r="CX5" s="88" t="s">
        <v>289</v>
      </c>
      <c r="CY5" s="88" t="s">
        <v>290</v>
      </c>
      <c r="CZ5" s="88" t="s">
        <v>287</v>
      </c>
      <c r="DA5" s="88" t="s">
        <v>75</v>
      </c>
      <c r="DB5" s="88" t="s">
        <v>212</v>
      </c>
      <c r="DC5" s="88" t="s">
        <v>291</v>
      </c>
      <c r="DD5" s="88" t="s">
        <v>75</v>
      </c>
      <c r="DE5" s="88" t="s">
        <v>292</v>
      </c>
      <c r="DF5" s="88" t="s">
        <v>293</v>
      </c>
      <c r="DG5" s="88" t="s">
        <v>294</v>
      </c>
      <c r="DH5" s="88" t="s">
        <v>213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295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8" si="0">SUM(F7,T7,AV7,BI7,BN7,CA7,CR7,CU7,DA7,DD7)</f>
        <v>15624513.17</v>
      </c>
      <c r="F7" s="76">
        <v>14229847.89</v>
      </c>
      <c r="G7" s="76">
        <v>3152028</v>
      </c>
      <c r="H7" s="76">
        <v>3832799.52</v>
      </c>
      <c r="I7" s="76">
        <v>58064</v>
      </c>
      <c r="J7" s="76">
        <v>0</v>
      </c>
      <c r="K7" s="76">
        <v>2388743.6</v>
      </c>
      <c r="L7" s="76">
        <v>1371610.78</v>
      </c>
      <c r="M7" s="76">
        <v>685805.22</v>
      </c>
      <c r="N7" s="76">
        <v>780979.07</v>
      </c>
      <c r="O7" s="76">
        <v>278417.04</v>
      </c>
      <c r="P7" s="76">
        <v>248084.16</v>
      </c>
      <c r="Q7" s="76">
        <v>1338916.5</v>
      </c>
      <c r="R7" s="76">
        <v>94400</v>
      </c>
      <c r="S7" s="76">
        <v>0</v>
      </c>
      <c r="T7" s="76">
        <v>1191069.28</v>
      </c>
      <c r="U7" s="76">
        <v>280689.66</v>
      </c>
      <c r="V7" s="76">
        <v>61500</v>
      </c>
      <c r="W7" s="76">
        <v>8000</v>
      </c>
      <c r="X7" s="76">
        <v>0</v>
      </c>
      <c r="Y7" s="76">
        <v>0</v>
      </c>
      <c r="Z7" s="76">
        <v>68800</v>
      </c>
      <c r="AA7" s="76">
        <v>75000</v>
      </c>
      <c r="AB7" s="76">
        <v>20000</v>
      </c>
      <c r="AC7" s="76">
        <v>0</v>
      </c>
      <c r="AD7" s="76">
        <v>100000</v>
      </c>
      <c r="AE7" s="76">
        <v>0</v>
      </c>
      <c r="AF7" s="76">
        <v>35000</v>
      </c>
      <c r="AG7" s="76">
        <v>0</v>
      </c>
      <c r="AH7" s="76">
        <v>10000</v>
      </c>
      <c r="AI7" s="76">
        <v>40500</v>
      </c>
      <c r="AJ7" s="76">
        <v>15000</v>
      </c>
      <c r="AK7" s="76">
        <v>0</v>
      </c>
      <c r="AL7" s="76">
        <v>0</v>
      </c>
      <c r="AM7" s="76">
        <v>0</v>
      </c>
      <c r="AN7" s="76">
        <v>43000</v>
      </c>
      <c r="AO7" s="76">
        <v>8000</v>
      </c>
      <c r="AP7" s="76">
        <v>113179.62</v>
      </c>
      <c r="AQ7" s="76">
        <v>0</v>
      </c>
      <c r="AR7" s="76">
        <v>282400</v>
      </c>
      <c r="AS7" s="76">
        <v>0</v>
      </c>
      <c r="AT7" s="76">
        <v>0</v>
      </c>
      <c r="AU7" s="76">
        <v>30000</v>
      </c>
      <c r="AV7" s="76">
        <v>199516</v>
      </c>
      <c r="AW7" s="76">
        <v>0</v>
      </c>
      <c r="AX7" s="76">
        <v>8724</v>
      </c>
      <c r="AY7" s="76">
        <v>0</v>
      </c>
      <c r="AZ7" s="76">
        <v>0</v>
      </c>
      <c r="BA7" s="76">
        <v>121200</v>
      </c>
      <c r="BB7" s="76">
        <v>0</v>
      </c>
      <c r="BC7" s="76">
        <v>68800</v>
      </c>
      <c r="BD7" s="76">
        <v>0</v>
      </c>
      <c r="BE7" s="76">
        <v>792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296</v>
      </c>
      <c r="E8" s="76">
        <f t="shared" si="0"/>
        <v>113179.62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113179.62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113179.62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297</v>
      </c>
      <c r="E9" s="76">
        <f t="shared" si="0"/>
        <v>113179.62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113179.62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113179.62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298</v>
      </c>
      <c r="E10" s="76">
        <f t="shared" si="0"/>
        <v>113179.62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113179.62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113179.62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299</v>
      </c>
      <c r="E11" s="76">
        <f t="shared" si="0"/>
        <v>2057416</v>
      </c>
      <c r="F11" s="76">
        <v>2057416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1371610.78</v>
      </c>
      <c r="M11" s="76">
        <v>685805.22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300</v>
      </c>
      <c r="E12" s="76">
        <f t="shared" si="0"/>
        <v>2057416</v>
      </c>
      <c r="F12" s="76">
        <v>2057416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1371610.78</v>
      </c>
      <c r="M12" s="76">
        <v>685805.22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90</v>
      </c>
      <c r="D13" s="92" t="s">
        <v>301</v>
      </c>
      <c r="E13" s="76">
        <f t="shared" si="0"/>
        <v>1371610.78</v>
      </c>
      <c r="F13" s="76">
        <v>1371610.78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1371610.78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89</v>
      </c>
      <c r="B14" s="92" t="s">
        <v>90</v>
      </c>
      <c r="C14" s="92" t="s">
        <v>86</v>
      </c>
      <c r="D14" s="92" t="s">
        <v>302</v>
      </c>
      <c r="E14" s="76">
        <f t="shared" si="0"/>
        <v>685805.22</v>
      </c>
      <c r="F14" s="76">
        <v>685805.22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685805.22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303</v>
      </c>
      <c r="E15" s="76">
        <f t="shared" si="0"/>
        <v>1059396.11</v>
      </c>
      <c r="F15" s="76">
        <v>1059396.11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780979.07</v>
      </c>
      <c r="O15" s="76">
        <v>278417.04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304</v>
      </c>
      <c r="E16" s="76">
        <f t="shared" si="0"/>
        <v>1059396.11</v>
      </c>
      <c r="F16" s="76">
        <v>1059396.11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780979.07</v>
      </c>
      <c r="O16" s="76">
        <v>278417.04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93</v>
      </c>
      <c r="B17" s="92" t="s">
        <v>94</v>
      </c>
      <c r="C17" s="92" t="s">
        <v>95</v>
      </c>
      <c r="D17" s="92" t="s">
        <v>305</v>
      </c>
      <c r="E17" s="76">
        <f t="shared" si="0"/>
        <v>145714.39</v>
      </c>
      <c r="F17" s="76">
        <v>145714.39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145714.39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93</v>
      </c>
      <c r="B18" s="92" t="s">
        <v>94</v>
      </c>
      <c r="C18" s="92" t="s">
        <v>97</v>
      </c>
      <c r="D18" s="92" t="s">
        <v>306</v>
      </c>
      <c r="E18" s="76">
        <f t="shared" si="0"/>
        <v>635264.68</v>
      </c>
      <c r="F18" s="76">
        <v>635264.68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635264.68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93</v>
      </c>
      <c r="B19" s="92" t="s">
        <v>94</v>
      </c>
      <c r="C19" s="92" t="s">
        <v>99</v>
      </c>
      <c r="D19" s="92" t="s">
        <v>307</v>
      </c>
      <c r="E19" s="76">
        <f t="shared" si="0"/>
        <v>27329.28</v>
      </c>
      <c r="F19" s="76">
        <v>27329.28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27329.28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93</v>
      </c>
      <c r="B20" s="92" t="s">
        <v>94</v>
      </c>
      <c r="C20" s="92" t="s">
        <v>101</v>
      </c>
      <c r="D20" s="92" t="s">
        <v>308</v>
      </c>
      <c r="E20" s="76">
        <f t="shared" si="0"/>
        <v>251087.76</v>
      </c>
      <c r="F20" s="76">
        <v>251087.76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251087.76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16</v>
      </c>
      <c r="B21" s="92" t="s">
        <v>16</v>
      </c>
      <c r="C21" s="92" t="s">
        <v>16</v>
      </c>
      <c r="D21" s="92" t="s">
        <v>309</v>
      </c>
      <c r="E21" s="76">
        <f t="shared" si="0"/>
        <v>11055604.94</v>
      </c>
      <c r="F21" s="76">
        <v>9774119.28</v>
      </c>
      <c r="G21" s="76">
        <v>3152028</v>
      </c>
      <c r="H21" s="76">
        <v>3832799.52</v>
      </c>
      <c r="I21" s="76">
        <v>58064</v>
      </c>
      <c r="J21" s="76">
        <v>0</v>
      </c>
      <c r="K21" s="76">
        <v>2388743.6</v>
      </c>
      <c r="L21" s="76">
        <v>0</v>
      </c>
      <c r="M21" s="76">
        <v>0</v>
      </c>
      <c r="N21" s="76">
        <v>0</v>
      </c>
      <c r="O21" s="76">
        <v>0</v>
      </c>
      <c r="P21" s="76">
        <v>248084.16</v>
      </c>
      <c r="Q21" s="76">
        <v>0</v>
      </c>
      <c r="R21" s="76">
        <v>94400</v>
      </c>
      <c r="S21" s="76">
        <v>0</v>
      </c>
      <c r="T21" s="76">
        <v>1077889.66</v>
      </c>
      <c r="U21" s="76">
        <v>280689.66</v>
      </c>
      <c r="V21" s="76">
        <v>61500</v>
      </c>
      <c r="W21" s="76">
        <v>8000</v>
      </c>
      <c r="X21" s="76">
        <v>0</v>
      </c>
      <c r="Y21" s="76">
        <v>0</v>
      </c>
      <c r="Z21" s="76">
        <v>68800</v>
      </c>
      <c r="AA21" s="76">
        <v>75000</v>
      </c>
      <c r="AB21" s="76">
        <v>20000</v>
      </c>
      <c r="AC21" s="76">
        <v>0</v>
      </c>
      <c r="AD21" s="76">
        <v>100000</v>
      </c>
      <c r="AE21" s="76">
        <v>0</v>
      </c>
      <c r="AF21" s="76">
        <v>35000</v>
      </c>
      <c r="AG21" s="76">
        <v>0</v>
      </c>
      <c r="AH21" s="76">
        <v>10000</v>
      </c>
      <c r="AI21" s="76">
        <v>40500</v>
      </c>
      <c r="AJ21" s="76">
        <v>15000</v>
      </c>
      <c r="AK21" s="76">
        <v>0</v>
      </c>
      <c r="AL21" s="76">
        <v>0</v>
      </c>
      <c r="AM21" s="76">
        <v>0</v>
      </c>
      <c r="AN21" s="76">
        <v>43000</v>
      </c>
      <c r="AO21" s="76">
        <v>8000</v>
      </c>
      <c r="AP21" s="76">
        <v>0</v>
      </c>
      <c r="AQ21" s="76">
        <v>0</v>
      </c>
      <c r="AR21" s="76">
        <v>282400</v>
      </c>
      <c r="AS21" s="76">
        <v>0</v>
      </c>
      <c r="AT21" s="76">
        <v>0</v>
      </c>
      <c r="AU21" s="76">
        <v>30000</v>
      </c>
      <c r="AV21" s="76">
        <v>199516</v>
      </c>
      <c r="AW21" s="76">
        <v>0</v>
      </c>
      <c r="AX21" s="76">
        <v>8724</v>
      </c>
      <c r="AY21" s="76">
        <v>0</v>
      </c>
      <c r="AZ21" s="76">
        <v>0</v>
      </c>
      <c r="BA21" s="76">
        <v>121200</v>
      </c>
      <c r="BB21" s="76">
        <v>0</v>
      </c>
      <c r="BC21" s="76">
        <v>68800</v>
      </c>
      <c r="BD21" s="76">
        <v>0</v>
      </c>
      <c r="BE21" s="76">
        <v>792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4080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4080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310</v>
      </c>
      <c r="E22" s="76">
        <f t="shared" si="0"/>
        <v>11055604.94</v>
      </c>
      <c r="F22" s="76">
        <v>9774119.28</v>
      </c>
      <c r="G22" s="76">
        <v>3152028</v>
      </c>
      <c r="H22" s="76">
        <v>3832799.52</v>
      </c>
      <c r="I22" s="76">
        <v>58064</v>
      </c>
      <c r="J22" s="76">
        <v>0</v>
      </c>
      <c r="K22" s="76">
        <v>2388743.6</v>
      </c>
      <c r="L22" s="76">
        <v>0</v>
      </c>
      <c r="M22" s="76">
        <v>0</v>
      </c>
      <c r="N22" s="76">
        <v>0</v>
      </c>
      <c r="O22" s="76">
        <v>0</v>
      </c>
      <c r="P22" s="76">
        <v>248084.16</v>
      </c>
      <c r="Q22" s="76">
        <v>0</v>
      </c>
      <c r="R22" s="76">
        <v>94400</v>
      </c>
      <c r="S22" s="76">
        <v>0</v>
      </c>
      <c r="T22" s="76">
        <v>1077889.66</v>
      </c>
      <c r="U22" s="76">
        <v>280689.66</v>
      </c>
      <c r="V22" s="76">
        <v>61500</v>
      </c>
      <c r="W22" s="76">
        <v>8000</v>
      </c>
      <c r="X22" s="76">
        <v>0</v>
      </c>
      <c r="Y22" s="76">
        <v>0</v>
      </c>
      <c r="Z22" s="76">
        <v>68800</v>
      </c>
      <c r="AA22" s="76">
        <v>75000</v>
      </c>
      <c r="AB22" s="76">
        <v>20000</v>
      </c>
      <c r="AC22" s="76">
        <v>0</v>
      </c>
      <c r="AD22" s="76">
        <v>100000</v>
      </c>
      <c r="AE22" s="76">
        <v>0</v>
      </c>
      <c r="AF22" s="76">
        <v>35000</v>
      </c>
      <c r="AG22" s="76">
        <v>0</v>
      </c>
      <c r="AH22" s="76">
        <v>10000</v>
      </c>
      <c r="AI22" s="76">
        <v>40500</v>
      </c>
      <c r="AJ22" s="76">
        <v>15000</v>
      </c>
      <c r="AK22" s="76">
        <v>0</v>
      </c>
      <c r="AL22" s="76">
        <v>0</v>
      </c>
      <c r="AM22" s="76">
        <v>0</v>
      </c>
      <c r="AN22" s="76">
        <v>43000</v>
      </c>
      <c r="AO22" s="76">
        <v>8000</v>
      </c>
      <c r="AP22" s="76">
        <v>0</v>
      </c>
      <c r="AQ22" s="76">
        <v>0</v>
      </c>
      <c r="AR22" s="76">
        <v>282400</v>
      </c>
      <c r="AS22" s="76">
        <v>0</v>
      </c>
      <c r="AT22" s="76">
        <v>0</v>
      </c>
      <c r="AU22" s="76">
        <v>30000</v>
      </c>
      <c r="AV22" s="76">
        <v>199516</v>
      </c>
      <c r="AW22" s="76">
        <v>0</v>
      </c>
      <c r="AX22" s="76">
        <v>8724</v>
      </c>
      <c r="AY22" s="76">
        <v>0</v>
      </c>
      <c r="AZ22" s="76">
        <v>0</v>
      </c>
      <c r="BA22" s="76">
        <v>121200</v>
      </c>
      <c r="BB22" s="76">
        <v>0</v>
      </c>
      <c r="BC22" s="76">
        <v>68800</v>
      </c>
      <c r="BD22" s="76">
        <v>0</v>
      </c>
      <c r="BE22" s="76">
        <v>792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4080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4080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103</v>
      </c>
      <c r="B23" s="92" t="s">
        <v>97</v>
      </c>
      <c r="C23" s="92" t="s">
        <v>95</v>
      </c>
      <c r="D23" s="92" t="s">
        <v>311</v>
      </c>
      <c r="E23" s="76">
        <f t="shared" si="0"/>
        <v>2033605.86</v>
      </c>
      <c r="F23" s="76">
        <v>1868000.16</v>
      </c>
      <c r="G23" s="76">
        <v>696768</v>
      </c>
      <c r="H23" s="76">
        <v>1055802.12</v>
      </c>
      <c r="I23" s="76">
        <v>58064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40566.04</v>
      </c>
      <c r="Q23" s="76">
        <v>0</v>
      </c>
      <c r="R23" s="76">
        <v>16800</v>
      </c>
      <c r="S23" s="76">
        <v>0</v>
      </c>
      <c r="T23" s="76">
        <v>161525.7</v>
      </c>
      <c r="U23" s="76">
        <v>46525.7</v>
      </c>
      <c r="V23" s="76">
        <v>16500</v>
      </c>
      <c r="W23" s="76">
        <v>0</v>
      </c>
      <c r="X23" s="76">
        <v>0</v>
      </c>
      <c r="Y23" s="76">
        <v>0</v>
      </c>
      <c r="Z23" s="76">
        <v>18800</v>
      </c>
      <c r="AA23" s="76">
        <v>15000</v>
      </c>
      <c r="AB23" s="76">
        <v>0</v>
      </c>
      <c r="AC23" s="76">
        <v>0</v>
      </c>
      <c r="AD23" s="76">
        <v>20000</v>
      </c>
      <c r="AE23" s="76">
        <v>0</v>
      </c>
      <c r="AF23" s="76">
        <v>5000</v>
      </c>
      <c r="AG23" s="76">
        <v>0</v>
      </c>
      <c r="AH23" s="76">
        <v>0</v>
      </c>
      <c r="AI23" s="76">
        <v>8000</v>
      </c>
      <c r="AJ23" s="76">
        <v>2500</v>
      </c>
      <c r="AK23" s="76">
        <v>0</v>
      </c>
      <c r="AL23" s="76">
        <v>0</v>
      </c>
      <c r="AM23" s="76">
        <v>0</v>
      </c>
      <c r="AN23" s="76">
        <v>3000</v>
      </c>
      <c r="AO23" s="76">
        <v>0</v>
      </c>
      <c r="AP23" s="76">
        <v>0</v>
      </c>
      <c r="AQ23" s="76">
        <v>0</v>
      </c>
      <c r="AR23" s="76">
        <v>26200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4080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4080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103</v>
      </c>
      <c r="B24" s="92" t="s">
        <v>97</v>
      </c>
      <c r="C24" s="92" t="s">
        <v>97</v>
      </c>
      <c r="D24" s="92" t="s">
        <v>312</v>
      </c>
      <c r="E24" s="76">
        <f t="shared" si="0"/>
        <v>30000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30000</v>
      </c>
      <c r="U24" s="76">
        <v>30000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103</v>
      </c>
      <c r="B25" s="92" t="s">
        <v>97</v>
      </c>
      <c r="C25" s="92" t="s">
        <v>106</v>
      </c>
      <c r="D25" s="92" t="s">
        <v>313</v>
      </c>
      <c r="E25" s="76">
        <f t="shared" si="0"/>
        <v>8991999.08</v>
      </c>
      <c r="F25" s="76">
        <v>7906119.12</v>
      </c>
      <c r="G25" s="76">
        <v>2455260</v>
      </c>
      <c r="H25" s="76">
        <v>2776997.4</v>
      </c>
      <c r="I25" s="76">
        <v>0</v>
      </c>
      <c r="J25" s="76">
        <v>0</v>
      </c>
      <c r="K25" s="76">
        <v>2388743.6</v>
      </c>
      <c r="L25" s="76">
        <v>0</v>
      </c>
      <c r="M25" s="76">
        <v>0</v>
      </c>
      <c r="N25" s="76">
        <v>0</v>
      </c>
      <c r="O25" s="76">
        <v>0</v>
      </c>
      <c r="P25" s="76">
        <v>207518.12</v>
      </c>
      <c r="Q25" s="76">
        <v>0</v>
      </c>
      <c r="R25" s="76">
        <v>77600</v>
      </c>
      <c r="S25" s="76">
        <v>0</v>
      </c>
      <c r="T25" s="76">
        <v>886363.96</v>
      </c>
      <c r="U25" s="76">
        <v>204163.96</v>
      </c>
      <c r="V25" s="76">
        <v>45000</v>
      </c>
      <c r="W25" s="76">
        <v>8000</v>
      </c>
      <c r="X25" s="76">
        <v>0</v>
      </c>
      <c r="Y25" s="76">
        <v>0</v>
      </c>
      <c r="Z25" s="76">
        <v>50000</v>
      </c>
      <c r="AA25" s="76">
        <v>60000</v>
      </c>
      <c r="AB25" s="76">
        <v>20000</v>
      </c>
      <c r="AC25" s="76">
        <v>0</v>
      </c>
      <c r="AD25" s="76">
        <v>80000</v>
      </c>
      <c r="AE25" s="76">
        <v>0</v>
      </c>
      <c r="AF25" s="76">
        <v>30000</v>
      </c>
      <c r="AG25" s="76">
        <v>0</v>
      </c>
      <c r="AH25" s="76">
        <v>10000</v>
      </c>
      <c r="AI25" s="76">
        <v>32500</v>
      </c>
      <c r="AJ25" s="76">
        <v>12500</v>
      </c>
      <c r="AK25" s="76">
        <v>0</v>
      </c>
      <c r="AL25" s="76">
        <v>0</v>
      </c>
      <c r="AM25" s="76">
        <v>0</v>
      </c>
      <c r="AN25" s="76">
        <v>40000</v>
      </c>
      <c r="AO25" s="76">
        <v>8000</v>
      </c>
      <c r="AP25" s="76">
        <v>0</v>
      </c>
      <c r="AQ25" s="76">
        <v>0</v>
      </c>
      <c r="AR25" s="76">
        <v>256200</v>
      </c>
      <c r="AS25" s="76">
        <v>0</v>
      </c>
      <c r="AT25" s="76">
        <v>0</v>
      </c>
      <c r="AU25" s="76">
        <v>30000</v>
      </c>
      <c r="AV25" s="76">
        <v>199516</v>
      </c>
      <c r="AW25" s="76">
        <v>0</v>
      </c>
      <c r="AX25" s="76">
        <v>8724</v>
      </c>
      <c r="AY25" s="76">
        <v>0</v>
      </c>
      <c r="AZ25" s="76">
        <v>0</v>
      </c>
      <c r="BA25" s="76">
        <v>121200</v>
      </c>
      <c r="BB25" s="76">
        <v>0</v>
      </c>
      <c r="BC25" s="76">
        <v>68800</v>
      </c>
      <c r="BD25" s="76">
        <v>0</v>
      </c>
      <c r="BE25" s="76">
        <v>792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314</v>
      </c>
      <c r="E26" s="76">
        <f t="shared" si="0"/>
        <v>1338916.5</v>
      </c>
      <c r="F26" s="76">
        <v>1338916.5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1338916.5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16</v>
      </c>
      <c r="B27" s="92" t="s">
        <v>16</v>
      </c>
      <c r="C27" s="92" t="s">
        <v>16</v>
      </c>
      <c r="D27" s="92" t="s">
        <v>315</v>
      </c>
      <c r="E27" s="76">
        <f t="shared" si="0"/>
        <v>1338916.5</v>
      </c>
      <c r="F27" s="76">
        <v>1338916.5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1338916.5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108</v>
      </c>
      <c r="B28" s="92" t="s">
        <v>97</v>
      </c>
      <c r="C28" s="92" t="s">
        <v>95</v>
      </c>
      <c r="D28" s="92" t="s">
        <v>175</v>
      </c>
      <c r="E28" s="76">
        <f t="shared" si="0"/>
        <v>1338916.5</v>
      </c>
      <c r="F28" s="76">
        <v>1338916.5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1338916.5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316</v>
      </c>
    </row>
    <row r="2" ht="25.5" customHeight="1" spans="1:7">
      <c r="A2" s="10" t="s">
        <v>317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318</v>
      </c>
      <c r="B4" s="57"/>
      <c r="C4" s="57"/>
      <c r="D4" s="58"/>
      <c r="E4" s="77" t="s">
        <v>112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319</v>
      </c>
      <c r="E5" s="22" t="s">
        <v>60</v>
      </c>
      <c r="F5" s="19" t="s">
        <v>320</v>
      </c>
      <c r="G5" s="80" t="s">
        <v>321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15594513.17</v>
      </c>
      <c r="F7" s="85">
        <v>14429363.89</v>
      </c>
      <c r="G7" s="76">
        <v>1165149.28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15594513.17</v>
      </c>
      <c r="F8" s="85">
        <v>14429363.89</v>
      </c>
      <c r="G8" s="76">
        <v>1165149.28</v>
      </c>
    </row>
    <row r="9" ht="20.1" customHeight="1" spans="1:7">
      <c r="A9" s="30" t="s">
        <v>322</v>
      </c>
      <c r="B9" s="74" t="s">
        <v>16</v>
      </c>
      <c r="C9" s="83" t="s">
        <v>16</v>
      </c>
      <c r="D9" s="30" t="s">
        <v>323</v>
      </c>
      <c r="E9" s="84">
        <v>14229847.89</v>
      </c>
      <c r="F9" s="85">
        <v>14229847.89</v>
      </c>
      <c r="G9" s="76">
        <v>0</v>
      </c>
    </row>
    <row r="10" ht="20.1" customHeight="1" spans="1:7">
      <c r="A10" s="30" t="s">
        <v>324</v>
      </c>
      <c r="B10" s="74" t="s">
        <v>95</v>
      </c>
      <c r="C10" s="83" t="s">
        <v>87</v>
      </c>
      <c r="D10" s="30" t="s">
        <v>325</v>
      </c>
      <c r="E10" s="84">
        <v>3152028</v>
      </c>
      <c r="F10" s="85">
        <v>3152028</v>
      </c>
      <c r="G10" s="76">
        <v>0</v>
      </c>
    </row>
    <row r="11" ht="20.1" customHeight="1" spans="1:7">
      <c r="A11" s="30" t="s">
        <v>324</v>
      </c>
      <c r="B11" s="74" t="s">
        <v>97</v>
      </c>
      <c r="C11" s="83" t="s">
        <v>87</v>
      </c>
      <c r="D11" s="30" t="s">
        <v>326</v>
      </c>
      <c r="E11" s="84">
        <v>3832799.52</v>
      </c>
      <c r="F11" s="85">
        <v>3832799.52</v>
      </c>
      <c r="G11" s="76">
        <v>0</v>
      </c>
    </row>
    <row r="12" ht="20.1" customHeight="1" spans="1:7">
      <c r="A12" s="30" t="s">
        <v>324</v>
      </c>
      <c r="B12" s="74" t="s">
        <v>99</v>
      </c>
      <c r="C12" s="83" t="s">
        <v>87</v>
      </c>
      <c r="D12" s="30" t="s">
        <v>327</v>
      </c>
      <c r="E12" s="84">
        <v>58064</v>
      </c>
      <c r="F12" s="85">
        <v>58064</v>
      </c>
      <c r="G12" s="76">
        <v>0</v>
      </c>
    </row>
    <row r="13" ht="20.1" customHeight="1" spans="1:7">
      <c r="A13" s="30" t="s">
        <v>324</v>
      </c>
      <c r="B13" s="74" t="s">
        <v>328</v>
      </c>
      <c r="C13" s="83" t="s">
        <v>87</v>
      </c>
      <c r="D13" s="30" t="s">
        <v>329</v>
      </c>
      <c r="E13" s="84">
        <v>2388743.6</v>
      </c>
      <c r="F13" s="85">
        <v>2388743.6</v>
      </c>
      <c r="G13" s="76">
        <v>0</v>
      </c>
    </row>
    <row r="14" ht="20.1" customHeight="1" spans="1:7">
      <c r="A14" s="30" t="s">
        <v>324</v>
      </c>
      <c r="B14" s="74" t="s">
        <v>184</v>
      </c>
      <c r="C14" s="83" t="s">
        <v>87</v>
      </c>
      <c r="D14" s="30" t="s">
        <v>330</v>
      </c>
      <c r="E14" s="84">
        <v>1371610.78</v>
      </c>
      <c r="F14" s="85">
        <v>1371610.78</v>
      </c>
      <c r="G14" s="76">
        <v>0</v>
      </c>
    </row>
    <row r="15" ht="20.1" customHeight="1" spans="1:7">
      <c r="A15" s="30" t="s">
        <v>324</v>
      </c>
      <c r="B15" s="74" t="s">
        <v>186</v>
      </c>
      <c r="C15" s="83" t="s">
        <v>87</v>
      </c>
      <c r="D15" s="30" t="s">
        <v>331</v>
      </c>
      <c r="E15" s="84">
        <v>685805.22</v>
      </c>
      <c r="F15" s="85">
        <v>685805.22</v>
      </c>
      <c r="G15" s="76">
        <v>0</v>
      </c>
    </row>
    <row r="16" ht="20.1" customHeight="1" spans="1:7">
      <c r="A16" s="30" t="s">
        <v>324</v>
      </c>
      <c r="B16" s="74" t="s">
        <v>332</v>
      </c>
      <c r="C16" s="83" t="s">
        <v>87</v>
      </c>
      <c r="D16" s="30" t="s">
        <v>333</v>
      </c>
      <c r="E16" s="84">
        <v>780979.07</v>
      </c>
      <c r="F16" s="85">
        <v>780979.07</v>
      </c>
      <c r="G16" s="76">
        <v>0</v>
      </c>
    </row>
    <row r="17" ht="20.1" customHeight="1" spans="1:7">
      <c r="A17" s="30" t="s">
        <v>324</v>
      </c>
      <c r="B17" s="74" t="s">
        <v>94</v>
      </c>
      <c r="C17" s="83" t="s">
        <v>87</v>
      </c>
      <c r="D17" s="30" t="s">
        <v>334</v>
      </c>
      <c r="E17" s="84">
        <v>278417.04</v>
      </c>
      <c r="F17" s="85">
        <v>278417.04</v>
      </c>
      <c r="G17" s="76">
        <v>0</v>
      </c>
    </row>
    <row r="18" ht="20.1" customHeight="1" spans="1:7">
      <c r="A18" s="30" t="s">
        <v>324</v>
      </c>
      <c r="B18" s="74" t="s">
        <v>335</v>
      </c>
      <c r="C18" s="83" t="s">
        <v>87</v>
      </c>
      <c r="D18" s="30" t="s">
        <v>336</v>
      </c>
      <c r="E18" s="84">
        <v>248084.16</v>
      </c>
      <c r="F18" s="85">
        <v>248084.16</v>
      </c>
      <c r="G18" s="76">
        <v>0</v>
      </c>
    </row>
    <row r="19" ht="20.1" customHeight="1" spans="1:7">
      <c r="A19" s="30" t="s">
        <v>324</v>
      </c>
      <c r="B19" s="74" t="s">
        <v>337</v>
      </c>
      <c r="C19" s="83" t="s">
        <v>87</v>
      </c>
      <c r="D19" s="30" t="s">
        <v>175</v>
      </c>
      <c r="E19" s="84">
        <v>1338916.5</v>
      </c>
      <c r="F19" s="85">
        <v>1338916.5</v>
      </c>
      <c r="G19" s="76">
        <v>0</v>
      </c>
    </row>
    <row r="20" ht="20.1" customHeight="1" spans="1:7">
      <c r="A20" s="30" t="s">
        <v>324</v>
      </c>
      <c r="B20" s="74" t="s">
        <v>338</v>
      </c>
      <c r="C20" s="83" t="s">
        <v>87</v>
      </c>
      <c r="D20" s="30" t="s">
        <v>339</v>
      </c>
      <c r="E20" s="84">
        <v>94400</v>
      </c>
      <c r="F20" s="85">
        <v>94400</v>
      </c>
      <c r="G20" s="76">
        <v>0</v>
      </c>
    </row>
    <row r="21" ht="20.1" customHeight="1" spans="1:7">
      <c r="A21" s="30" t="s">
        <v>340</v>
      </c>
      <c r="B21" s="74" t="s">
        <v>16</v>
      </c>
      <c r="C21" s="83" t="s">
        <v>16</v>
      </c>
      <c r="D21" s="30" t="s">
        <v>341</v>
      </c>
      <c r="E21" s="84">
        <v>1161069.28</v>
      </c>
      <c r="F21" s="85">
        <v>0</v>
      </c>
      <c r="G21" s="76">
        <v>1161069.28</v>
      </c>
    </row>
    <row r="22" ht="20.1" customHeight="1" spans="1:7">
      <c r="A22" s="30" t="s">
        <v>342</v>
      </c>
      <c r="B22" s="74" t="s">
        <v>95</v>
      </c>
      <c r="C22" s="83" t="s">
        <v>87</v>
      </c>
      <c r="D22" s="30" t="s">
        <v>343</v>
      </c>
      <c r="E22" s="84">
        <v>250689.66</v>
      </c>
      <c r="F22" s="85">
        <v>0</v>
      </c>
      <c r="G22" s="76">
        <v>250689.66</v>
      </c>
    </row>
    <row r="23" ht="20.1" customHeight="1" spans="1:7">
      <c r="A23" s="30" t="s">
        <v>342</v>
      </c>
      <c r="B23" s="74" t="s">
        <v>97</v>
      </c>
      <c r="C23" s="83" t="s">
        <v>87</v>
      </c>
      <c r="D23" s="30" t="s">
        <v>344</v>
      </c>
      <c r="E23" s="84">
        <v>61500</v>
      </c>
      <c r="F23" s="85">
        <v>0</v>
      </c>
      <c r="G23" s="76">
        <v>61500</v>
      </c>
    </row>
    <row r="24" ht="20.1" customHeight="1" spans="1:7">
      <c r="A24" s="30" t="s">
        <v>342</v>
      </c>
      <c r="B24" s="74" t="s">
        <v>99</v>
      </c>
      <c r="C24" s="83" t="s">
        <v>87</v>
      </c>
      <c r="D24" s="30" t="s">
        <v>345</v>
      </c>
      <c r="E24" s="84">
        <v>8000</v>
      </c>
      <c r="F24" s="85">
        <v>0</v>
      </c>
      <c r="G24" s="76">
        <v>8000</v>
      </c>
    </row>
    <row r="25" ht="20.1" customHeight="1" spans="1:7">
      <c r="A25" s="30" t="s">
        <v>342</v>
      </c>
      <c r="B25" s="74" t="s">
        <v>86</v>
      </c>
      <c r="C25" s="83" t="s">
        <v>87</v>
      </c>
      <c r="D25" s="30" t="s">
        <v>346</v>
      </c>
      <c r="E25" s="84">
        <v>68800</v>
      </c>
      <c r="F25" s="85">
        <v>0</v>
      </c>
      <c r="G25" s="76">
        <v>68800</v>
      </c>
    </row>
    <row r="26" ht="20.1" customHeight="1" spans="1:7">
      <c r="A26" s="30" t="s">
        <v>342</v>
      </c>
      <c r="B26" s="74" t="s">
        <v>328</v>
      </c>
      <c r="C26" s="83" t="s">
        <v>87</v>
      </c>
      <c r="D26" s="30" t="s">
        <v>347</v>
      </c>
      <c r="E26" s="84">
        <v>75000</v>
      </c>
      <c r="F26" s="85">
        <v>0</v>
      </c>
      <c r="G26" s="76">
        <v>75000</v>
      </c>
    </row>
    <row r="27" ht="20.1" customHeight="1" spans="1:7">
      <c r="A27" s="30" t="s">
        <v>342</v>
      </c>
      <c r="B27" s="74" t="s">
        <v>184</v>
      </c>
      <c r="C27" s="83" t="s">
        <v>87</v>
      </c>
      <c r="D27" s="30" t="s">
        <v>348</v>
      </c>
      <c r="E27" s="84">
        <v>20000</v>
      </c>
      <c r="F27" s="85">
        <v>0</v>
      </c>
      <c r="G27" s="76">
        <v>20000</v>
      </c>
    </row>
    <row r="28" ht="20.1" customHeight="1" spans="1:7">
      <c r="A28" s="30" t="s">
        <v>342</v>
      </c>
      <c r="B28" s="74" t="s">
        <v>94</v>
      </c>
      <c r="C28" s="83" t="s">
        <v>87</v>
      </c>
      <c r="D28" s="30" t="s">
        <v>349</v>
      </c>
      <c r="E28" s="84">
        <v>100000</v>
      </c>
      <c r="F28" s="85">
        <v>0</v>
      </c>
      <c r="G28" s="76">
        <v>100000</v>
      </c>
    </row>
    <row r="29" ht="20.1" customHeight="1" spans="1:7">
      <c r="A29" s="30" t="s">
        <v>342</v>
      </c>
      <c r="B29" s="74" t="s">
        <v>337</v>
      </c>
      <c r="C29" s="83" t="s">
        <v>87</v>
      </c>
      <c r="D29" s="30" t="s">
        <v>350</v>
      </c>
      <c r="E29" s="84">
        <v>35000</v>
      </c>
      <c r="F29" s="85">
        <v>0</v>
      </c>
      <c r="G29" s="76">
        <v>35000</v>
      </c>
    </row>
    <row r="30" ht="20.1" customHeight="1" spans="1:7">
      <c r="A30" s="30" t="s">
        <v>342</v>
      </c>
      <c r="B30" s="74" t="s">
        <v>351</v>
      </c>
      <c r="C30" s="83" t="s">
        <v>87</v>
      </c>
      <c r="D30" s="30" t="s">
        <v>352</v>
      </c>
      <c r="E30" s="84">
        <v>10000</v>
      </c>
      <c r="F30" s="85">
        <v>0</v>
      </c>
      <c r="G30" s="76">
        <v>10000</v>
      </c>
    </row>
    <row r="31" ht="20.1" customHeight="1" spans="1:7">
      <c r="A31" s="30" t="s">
        <v>342</v>
      </c>
      <c r="B31" s="74" t="s">
        <v>353</v>
      </c>
      <c r="C31" s="83" t="s">
        <v>87</v>
      </c>
      <c r="D31" s="30" t="s">
        <v>181</v>
      </c>
      <c r="E31" s="84">
        <v>40500</v>
      </c>
      <c r="F31" s="85">
        <v>0</v>
      </c>
      <c r="G31" s="76">
        <v>40500</v>
      </c>
    </row>
    <row r="32" ht="20.1" customHeight="1" spans="1:7">
      <c r="A32" s="30" t="s">
        <v>342</v>
      </c>
      <c r="B32" s="74" t="s">
        <v>354</v>
      </c>
      <c r="C32" s="83" t="s">
        <v>87</v>
      </c>
      <c r="D32" s="30" t="s">
        <v>183</v>
      </c>
      <c r="E32" s="84">
        <v>15000</v>
      </c>
      <c r="F32" s="85">
        <v>0</v>
      </c>
      <c r="G32" s="76">
        <v>15000</v>
      </c>
    </row>
    <row r="33" ht="20.1" customHeight="1" spans="1:7">
      <c r="A33" s="30" t="s">
        <v>342</v>
      </c>
      <c r="B33" s="74" t="s">
        <v>355</v>
      </c>
      <c r="C33" s="83" t="s">
        <v>87</v>
      </c>
      <c r="D33" s="30" t="s">
        <v>356</v>
      </c>
      <c r="E33" s="84">
        <v>43000</v>
      </c>
      <c r="F33" s="85">
        <v>0</v>
      </c>
      <c r="G33" s="76">
        <v>43000</v>
      </c>
    </row>
    <row r="34" ht="20.1" customHeight="1" spans="1:7">
      <c r="A34" s="30" t="s">
        <v>342</v>
      </c>
      <c r="B34" s="74" t="s">
        <v>357</v>
      </c>
      <c r="C34" s="83" t="s">
        <v>87</v>
      </c>
      <c r="D34" s="30" t="s">
        <v>182</v>
      </c>
      <c r="E34" s="84">
        <v>8000</v>
      </c>
      <c r="F34" s="85">
        <v>0</v>
      </c>
      <c r="G34" s="76">
        <v>8000</v>
      </c>
    </row>
    <row r="35" ht="20.1" customHeight="1" spans="1:7">
      <c r="A35" s="30" t="s">
        <v>342</v>
      </c>
      <c r="B35" s="74" t="s">
        <v>358</v>
      </c>
      <c r="C35" s="83" t="s">
        <v>87</v>
      </c>
      <c r="D35" s="30" t="s">
        <v>359</v>
      </c>
      <c r="E35" s="84">
        <v>113179.62</v>
      </c>
      <c r="F35" s="85">
        <v>0</v>
      </c>
      <c r="G35" s="76">
        <v>113179.62</v>
      </c>
    </row>
    <row r="36" ht="20.1" customHeight="1" spans="1:7">
      <c r="A36" s="30" t="s">
        <v>342</v>
      </c>
      <c r="B36" s="74" t="s">
        <v>360</v>
      </c>
      <c r="C36" s="83" t="s">
        <v>87</v>
      </c>
      <c r="D36" s="30" t="s">
        <v>185</v>
      </c>
      <c r="E36" s="84">
        <v>282400</v>
      </c>
      <c r="F36" s="85">
        <v>0</v>
      </c>
      <c r="G36" s="76">
        <v>282400</v>
      </c>
    </row>
    <row r="37" ht="20.1" customHeight="1" spans="1:7">
      <c r="A37" s="30" t="s">
        <v>342</v>
      </c>
      <c r="B37" s="74" t="s">
        <v>101</v>
      </c>
      <c r="C37" s="83" t="s">
        <v>87</v>
      </c>
      <c r="D37" s="30" t="s">
        <v>361</v>
      </c>
      <c r="E37" s="84">
        <v>30000</v>
      </c>
      <c r="F37" s="85">
        <v>0</v>
      </c>
      <c r="G37" s="76">
        <v>30000</v>
      </c>
    </row>
    <row r="38" ht="20.1" customHeight="1" spans="1:7">
      <c r="A38" s="30" t="s">
        <v>362</v>
      </c>
      <c r="B38" s="74" t="s">
        <v>16</v>
      </c>
      <c r="C38" s="83" t="s">
        <v>16</v>
      </c>
      <c r="D38" s="30" t="s">
        <v>363</v>
      </c>
      <c r="E38" s="84">
        <v>199516</v>
      </c>
      <c r="F38" s="85">
        <v>199516</v>
      </c>
      <c r="G38" s="76">
        <v>0</v>
      </c>
    </row>
    <row r="39" ht="20.1" customHeight="1" spans="1:7">
      <c r="A39" s="30" t="s">
        <v>364</v>
      </c>
      <c r="B39" s="74" t="s">
        <v>97</v>
      </c>
      <c r="C39" s="83" t="s">
        <v>87</v>
      </c>
      <c r="D39" s="30" t="s">
        <v>365</v>
      </c>
      <c r="E39" s="84">
        <v>8724</v>
      </c>
      <c r="F39" s="85">
        <v>8724</v>
      </c>
      <c r="G39" s="76">
        <v>0</v>
      </c>
    </row>
    <row r="40" ht="20.1" customHeight="1" spans="1:7">
      <c r="A40" s="30" t="s">
        <v>364</v>
      </c>
      <c r="B40" s="74" t="s">
        <v>90</v>
      </c>
      <c r="C40" s="83" t="s">
        <v>87</v>
      </c>
      <c r="D40" s="30" t="s">
        <v>366</v>
      </c>
      <c r="E40" s="84">
        <v>121200</v>
      </c>
      <c r="F40" s="85">
        <v>121200</v>
      </c>
      <c r="G40" s="76">
        <v>0</v>
      </c>
    </row>
    <row r="41" ht="20.1" customHeight="1" spans="1:7">
      <c r="A41" s="30" t="s">
        <v>364</v>
      </c>
      <c r="B41" s="74" t="s">
        <v>328</v>
      </c>
      <c r="C41" s="83" t="s">
        <v>87</v>
      </c>
      <c r="D41" s="30" t="s">
        <v>367</v>
      </c>
      <c r="E41" s="84">
        <v>68800</v>
      </c>
      <c r="F41" s="85">
        <v>68800</v>
      </c>
      <c r="G41" s="76">
        <v>0</v>
      </c>
    </row>
    <row r="42" ht="20.1" customHeight="1" spans="1:7">
      <c r="A42" s="30" t="s">
        <v>364</v>
      </c>
      <c r="B42" s="74" t="s">
        <v>186</v>
      </c>
      <c r="C42" s="83" t="s">
        <v>87</v>
      </c>
      <c r="D42" s="30" t="s">
        <v>368</v>
      </c>
      <c r="E42" s="84">
        <v>792</v>
      </c>
      <c r="F42" s="85">
        <v>792</v>
      </c>
      <c r="G42" s="76">
        <v>0</v>
      </c>
    </row>
    <row r="43" ht="20.1" customHeight="1" spans="1:7">
      <c r="A43" s="30" t="s">
        <v>369</v>
      </c>
      <c r="B43" s="74" t="s">
        <v>16</v>
      </c>
      <c r="C43" s="83" t="s">
        <v>16</v>
      </c>
      <c r="D43" s="30" t="s">
        <v>370</v>
      </c>
      <c r="E43" s="84">
        <v>4080</v>
      </c>
      <c r="F43" s="85">
        <v>0</v>
      </c>
      <c r="G43" s="76">
        <v>4080</v>
      </c>
    </row>
    <row r="44" ht="20.1" customHeight="1" spans="1:7">
      <c r="A44" s="30" t="s">
        <v>371</v>
      </c>
      <c r="B44" s="74" t="s">
        <v>328</v>
      </c>
      <c r="C44" s="83" t="s">
        <v>87</v>
      </c>
      <c r="D44" s="30" t="s">
        <v>372</v>
      </c>
      <c r="E44" s="84">
        <v>4080</v>
      </c>
      <c r="F44" s="85">
        <v>0</v>
      </c>
      <c r="G44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scale="75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373</v>
      </c>
    </row>
    <row r="2" ht="20.1" customHeight="1" spans="1:6">
      <c r="A2" s="10" t="s">
        <v>374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375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30000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30000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105</v>
      </c>
      <c r="F8" s="76">
        <v>30000</v>
      </c>
    </row>
    <row r="9" ht="20.1" customHeight="1" spans="1:6">
      <c r="A9" s="74" t="s">
        <v>103</v>
      </c>
      <c r="B9" s="74" t="s">
        <v>97</v>
      </c>
      <c r="C9" s="74" t="s">
        <v>97</v>
      </c>
      <c r="D9" s="75" t="s">
        <v>87</v>
      </c>
      <c r="E9" s="75" t="s">
        <v>376</v>
      </c>
      <c r="F9" s="76">
        <v>30000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boom shakalaka</cp:lastModifiedBy>
  <dcterms:created xsi:type="dcterms:W3CDTF">2021-05-12T02:15:34Z</dcterms:created>
  <dcterms:modified xsi:type="dcterms:W3CDTF">2021-05-12T02:19:09Z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1B0D5B17F254405A97ED804E6F362E0F</vt:lpwstr>
  </property>
  <property fmtid="{D5CDD505-2E9C-101B-9397-08002B2CF9AE}" pid="3" name="KSOProductBuildVer">
    <vt:lpwstr>2052-11.1.0.10495</vt:lpwstr>
  </property>
</Properties>
</file>