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/>
  </bookViews>
  <sheets>
    <sheet name="封面" sheetId="1003" r:id="rId1"/>
    <sheet name="1" sheetId="1004" r:id="rId2"/>
    <sheet name="1-1" sheetId="1005" r:id="rId3"/>
    <sheet name="1-2" sheetId="1006" r:id="rId4"/>
    <sheet name="2" sheetId="1007" r:id="rId5"/>
    <sheet name="2-1" sheetId="1008" r:id="rId6"/>
    <sheet name="3" sheetId="1009" r:id="rId7"/>
    <sheet name="3-1" sheetId="1010" r:id="rId8"/>
    <sheet name="3-2" sheetId="1011" r:id="rId9"/>
    <sheet name="3-3" sheetId="1012" r:id="rId10"/>
    <sheet name="4" sheetId="1013" r:id="rId11"/>
    <sheet name="4-1" sheetId="1014" r:id="rId12"/>
    <sheet name="5" sheetId="13" r:id="rId13"/>
    <sheet name="项目绩效" sheetId="1015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'1-1'!$A$1:$T$24</definedName>
    <definedName name="_xlnm.Print_Area" localSheetId="3">'1-2'!$A$1:$J$24</definedName>
    <definedName name="_xlnm.Print_Area" localSheetId="4">'2'!$A$1:$H$39</definedName>
    <definedName name="_xlnm.Print_Titles" localSheetId="4">'2'!$1:$39</definedName>
    <definedName name="_xlnm.Print_Area" localSheetId="5">'2-1'!$A$1:$AI$32</definedName>
    <definedName name="_xlnm.Print_Area" localSheetId="6">'3'!$A$1:$DH$34</definedName>
    <definedName name="_xlnm.Print_Area" localSheetId="7">'3-1'!$A$1:$G$39</definedName>
    <definedName name="_xlnm.Print_Area" localSheetId="8">'3-2'!$A$1:$F$19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<sst xmlns="http://schemas.openxmlformats.org/spreadsheetml/2006/main" count="1659" uniqueCount="459">
  <si>
    <t>红原县退役军人事务局</t>
  </si>
  <si>
    <t>2021年部门预算</t>
  </si>
  <si>
    <t>报送日期：    2021 年 5 月  11 日</t>
  </si>
  <si>
    <t>表1</t>
  </si>
  <si>
    <t>部门收支总表</t>
  </si>
  <si>
    <t>单位名称：红原县退役军人事务局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</si>
  <si>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</si>
  <si>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</si>
  <si>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</si>
  <si>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</si>
  <si>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</si>
  <si>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</si>
  <si>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</si>
  <si>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</si>
  <si>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</si>
  <si>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</si>
  <si>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</si>
  <si>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</si>
  <si>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</si>
  <si>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</si>
  <si>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</si>
  <si>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</si>
  <si>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</si>
  <si>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</si>
  <si>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</si>
  <si>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</si>
  <si>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</si>
  <si>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</si>
  <si>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</si>
  <si>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</si>
  <si>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</si>
  <si>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</si>
  <si>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</si>
  <si>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</si>
  <si>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</si>
  <si>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</si>
  <si>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</si>
  <si>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</si>
  <si>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</si>
  <si>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</si>
  <si>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</si>
  <si>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</si>
  <si>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</si>
  <si>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</si>
  <si>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</si>
  <si>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</si>
  <si>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</si>
  <si>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</si>
  <si>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</si>
  <si>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</si>
  <si>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</si>
  <si>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</si>
  <si>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</si>
  <si>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</si>
  <si>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</si>
  <si>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</si>
  <si>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</si>
  <si>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</si>
  <si>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</si>
  <si>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</si>
  <si>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</si>
  <si>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</si>
  <si>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</si>
  <si>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</si>
  <si>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</si>
  <si>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</si>
  <si>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</si>
  <si>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</si>
  <si>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</si>
  <si>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</si>
  <si>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</si>
  <si>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</si>
  <si>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</si>
  <si>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</si>
  <si>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</si>
  <si>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</si>
  <si>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</si>
  <si>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</si>
  <si>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</si>
  <si>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</si>
  <si>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</si>
  <si>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</si>
  <si>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</si>
  <si>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193</t>
  </si>
  <si>
    <t>201</t>
  </si>
  <si>
    <t>29</t>
  </si>
  <si>
    <t>06</t>
  </si>
  <si>
    <t xml:space="preserve">  193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</si>
  <si>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</si>
  <si>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</si>
  <si>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</si>
  <si>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</si>
  <si>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</si>
  <si>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08</t>
  </si>
  <si>
    <t>04</t>
  </si>
  <si>
    <t xml:space="preserve">  优抚事业单位支出</t>
  </si>
  <si>
    <t xml:space="preserve">  义务兵优待</t>
  </si>
  <si>
    <t>09</t>
  </si>
  <si>
    <t xml:space="preserve">  军队转业干部安置</t>
  </si>
  <si>
    <t>99</t>
  </si>
  <si>
    <t xml:space="preserve">  其他退役安置支出</t>
  </si>
  <si>
    <t>28</t>
  </si>
  <si>
    <t>01</t>
  </si>
  <si>
    <t xml:space="preserve">  行政运行</t>
  </si>
  <si>
    <t xml:space="preserve">  拥军优属</t>
  </si>
  <si>
    <t>50</t>
  </si>
  <si>
    <t xml:space="preserve">  事业运行</t>
  </si>
  <si>
    <t xml:space="preserve">  其他退役军人事务管理支出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</si>
  <si>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</si>
  <si>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</si>
  <si>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</si>
  <si>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</si>
  <si>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</si>
  <si>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</si>
  <si>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</si>
  <si>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</si>
  <si>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</si>
  <si>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</si>
  <si>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</si>
  <si>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</si>
  <si>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</si>
  <si>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</si>
  <si>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</si>
  <si>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</si>
  <si>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</si>
  <si>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</si>
  <si>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</si>
  <si>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</si>
  <si>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</si>
  <si>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</si>
  <si>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</si>
  <si>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</si>
  <si>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</si>
  <si>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</si>
  <si>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</si>
  <si>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</si>
  <si>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</si>
  <si>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</si>
  <si>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</si>
  <si>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</si>
  <si>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</si>
  <si>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</si>
  <si>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</si>
  <si>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</si>
  <si>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</si>
  <si>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</si>
  <si>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</si>
  <si>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</si>
  <si>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</si>
  <si>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</si>
  <si>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</si>
  <si>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</si>
  <si>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</si>
  <si>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</si>
  <si>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</si>
  <si>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</si>
  <si>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</si>
  <si>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</si>
  <si>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</si>
  <si>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</si>
  <si>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</si>
  <si>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</si>
  <si>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</si>
  <si>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</si>
  <si>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</si>
  <si>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</si>
  <si>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</si>
  <si>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</si>
  <si>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</si>
  <si>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</si>
  <si>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</si>
  <si>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</si>
  <si>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</si>
  <si>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</si>
  <si>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</si>
  <si>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</si>
  <si>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</si>
  <si>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</si>
  <si>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</si>
  <si>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</si>
  <si>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</si>
  <si>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</si>
  <si>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</si>
  <si>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</si>
  <si>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</si>
  <si>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</si>
  <si>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</si>
  <si>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</si>
  <si>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</si>
  <si>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</si>
  <si>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</si>
  <si>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公务接待费</t>
  </si>
  <si>
    <t xml:space="preserve">    公务用车运行维护费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</si>
  <si>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</si>
  <si>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</si>
  <si>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</si>
  <si>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</si>
  <si>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</si>
  <si>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</si>
  <si>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</si>
  <si>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</si>
  <si>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</si>
  <si>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</si>
  <si>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506</t>
  </si>
  <si>
    <t xml:space="preserve">  对事业单位资本性补助（政府预算）</t>
  </si>
  <si>
    <t xml:space="preserve">  506</t>
  </si>
  <si>
    <t xml:space="preserve">    资本性支出（一）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</si>
  <si>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</si>
  <si>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</si>
  <si>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</si>
  <si>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</si>
  <si>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其他对个人和家庭补助</t>
  </si>
  <si>
    <t>599</t>
  </si>
  <si>
    <t xml:space="preserve">  其他支出（政府预算）</t>
  </si>
  <si>
    <t xml:space="preserve">  599</t>
  </si>
  <si>
    <t xml:space="preserve">    其他支出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</si>
  <si>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</si>
  <si>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</si>
  <si>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</si>
  <si>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</si>
  <si>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</si>
  <si>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</si>
  <si>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</si>
  <si>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</si>
  <si>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</si>
  <si>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</si>
  <si>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</si>
  <si>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</si>
  <si>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</si>
  <si>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</si>
  <si>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</si>
  <si>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</si>
  <si>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</si>
  <si>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</si>
  <si>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</si>
  <si>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</si>
  <si>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</si>
  <si>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</si>
  <si>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</si>
  <si>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</si>
  <si>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</si>
  <si>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</si>
  <si>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</si>
  <si>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</si>
  <si>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</si>
  <si>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</si>
  <si>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</si>
  <si>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</si>
  <si>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</si>
  <si>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</si>
  <si>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</si>
  <si>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</si>
  <si>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</si>
  <si>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</si>
  <si>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</si>
  <si>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</si>
  <si>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</si>
  <si>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</si>
  <si>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</si>
  <si>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</si>
  <si>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</si>
  <si>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</si>
  <si>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</si>
  <si>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</si>
  <si>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</si>
  <si>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</si>
  <si>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</si>
  <si>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</si>
  <si>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</si>
  <si>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</si>
  <si>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</si>
  <si>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</si>
  <si>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</si>
  <si>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</si>
  <si>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</si>
  <si>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</si>
  <si>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</si>
  <si>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</si>
  <si>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</si>
  <si>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</si>
  <si>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</si>
  <si>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</si>
  <si>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</si>
  <si>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</si>
  <si>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</si>
  <si>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</si>
  <si>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</si>
  <si>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</si>
  <si>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</si>
  <si>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</si>
  <si>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</si>
  <si>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</si>
  <si>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</si>
  <si>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</si>
  <si>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</si>
  <si>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</si>
  <si>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</si>
  <si>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</si>
  <si>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</si>
  <si>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</si>
  <si>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</si>
  <si>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</si>
  <si>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</si>
  <si>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</si>
  <si>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</si>
  <si>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</si>
  <si>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</si>
  <si>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</si>
  <si>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</si>
  <si>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</si>
  <si>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</si>
  <si>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</si>
  <si>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</si>
  <si>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</si>
  <si>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</si>
  <si>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</si>
  <si>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</si>
  <si>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 xml:space="preserve">  抚恤</t>
  </si>
  <si>
    <t xml:space="preserve">    优抚事业单位支出</t>
  </si>
  <si>
    <t xml:space="preserve">    义务兵优待</t>
  </si>
  <si>
    <t xml:space="preserve">  退役安置</t>
  </si>
  <si>
    <t xml:space="preserve">    军队转业干部安置</t>
  </si>
  <si>
    <t xml:space="preserve">    其他退役安置支出</t>
  </si>
  <si>
    <t xml:space="preserve">  退役军人管理事务</t>
  </si>
  <si>
    <t xml:space="preserve">    行政运行</t>
  </si>
  <si>
    <t xml:space="preserve">    拥军优属</t>
  </si>
  <si>
    <t xml:space="preserve">    事业运行</t>
  </si>
  <si>
    <t xml:space="preserve">    其他退役军人事务管理支出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</si>
  <si>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</si>
  <si>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</si>
  <si>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</si>
  <si>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</si>
  <si>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</si>
  <si>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</si>
  <si>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</si>
  <si>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</si>
  <si>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</si>
  <si>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</si>
  <si>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</si>
  <si>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</si>
  <si>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</si>
  <si>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</si>
  <si>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</si>
  <si>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</si>
  <si>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</si>
  <si>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</si>
  <si>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</si>
  <si>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</si>
  <si>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</si>
  <si>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</si>
  <si>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</si>
  <si>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</si>
  <si>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</si>
  <si>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</si>
  <si>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</si>
  <si>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</si>
  <si>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</si>
  <si>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</si>
  <si>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</si>
  <si>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</si>
  <si>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</si>
  <si>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</si>
  <si>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</si>
  <si>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</si>
  <si>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</si>
  <si>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</si>
  <si>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</si>
  <si>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</si>
  <si>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</si>
  <si>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</si>
  <si>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</si>
  <si>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</si>
  <si>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>16</t>
  </si>
  <si>
    <t>17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</si>
  <si>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</si>
  <si>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</si>
  <si>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</si>
  <si>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</si>
  <si>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</si>
  <si>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</si>
  <si>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</si>
  <si>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</si>
  <si>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</si>
  <si>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</si>
  <si>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</si>
  <si>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</si>
  <si>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</si>
  <si>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</si>
  <si>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义务兵优待金</t>
  </si>
  <si>
    <t xml:space="preserve">    退役军人事务局军转干部补助资金</t>
  </si>
  <si>
    <t xml:space="preserve">    临时工补助</t>
  </si>
  <si>
    <t xml:space="preserve">    双拥专项经费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</si>
  <si>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</si>
  <si>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</si>
  <si>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</si>
  <si>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</si>
  <si>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</si>
  <si>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</si>
  <si>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</si>
  <si>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</si>
  <si>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</si>
  <si>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</si>
  <si>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</si>
  <si>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</si>
  <si>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</si>
  <si>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</si>
  <si>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</si>
  <si>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</si>
  <si>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</si>
  <si>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</si>
  <si>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</si>
  <si>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</si>
  <si>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</si>
  <si>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</si>
  <si>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</si>
  <si>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</si>
  <si>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</si>
  <si>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</si>
  <si>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</si>
  <si>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</si>
  <si>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</si>
  <si>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</si>
  <si>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</si>
  <si>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红原县退役军人事务局（行政）</t>
  </si>
  <si>
    <t>密切军政军民关系，巩固和发展军政军民团结，推进拥军优属和拥政爱民工作深入开展</t>
  </si>
  <si>
    <t>实际支出率</t>
  </si>
  <si>
    <t>100%</t>
  </si>
  <si>
    <t>社会效益</t>
  </si>
  <si>
    <t>弘扬双拥光荣传统巩固军政军民团结，促进双拥创新发展</t>
  </si>
  <si>
    <t>县委县政府满意度</t>
  </si>
  <si>
    <t xml:space="preserve">    </t>
  </si>
  <si>
    <t>增进军政军民大团结</t>
  </si>
  <si>
    <t>密切联系互办实事</t>
  </si>
  <si>
    <t>完成时限</t>
  </si>
  <si>
    <t>12月底前</t>
  </si>
  <si>
    <t>成本测算：经费保障</t>
  </si>
  <si>
    <t>控制支出在5万元内</t>
  </si>
  <si>
    <t>保障退役军人相关待遇</t>
  </si>
  <si>
    <t>执行标准</t>
  </si>
  <si>
    <t>副师级以上1000元/人、团级（含副团）500/人、营级及以下300/人</t>
  </si>
  <si>
    <t>产生的社会效益</t>
  </si>
  <si>
    <t>保障军人待遇，巩固军人地位。</t>
  </si>
  <si>
    <t>退役军人满意度</t>
  </si>
  <si>
    <t>＞95%</t>
  </si>
  <si>
    <t>享受与在职干部职工相同的体检（男800/人、女1000元/人）</t>
  </si>
  <si>
    <t>发放频率</t>
  </si>
  <si>
    <t>每月</t>
  </si>
  <si>
    <t>273.26万元</t>
  </si>
  <si>
    <t>保障我县义务兵基本待遇</t>
  </si>
  <si>
    <t>义务兵人数</t>
  </si>
  <si>
    <t>10人</t>
  </si>
  <si>
    <t>产生的 社会效益</t>
  </si>
  <si>
    <t>保障我县义务兵基本待遇，使义务兵有所保障</t>
  </si>
  <si>
    <t>义务兵满意度</t>
  </si>
  <si>
    <t>补助标准</t>
  </si>
  <si>
    <t>15713元</t>
  </si>
  <si>
    <t>义务兵覆盖面</t>
  </si>
  <si>
    <t>全县覆盖100%义务兵</t>
  </si>
  <si>
    <t>15.713万元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</si>
</sst>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9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11" borderId="4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10" borderId="43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6" borderId="41" applyNumberFormat="0" applyAlignment="0" applyProtection="0">
      <alignment vertical="center"/>
    </xf>
    <xf numFmtId="0" fontId="28" fillId="6" borderId="44" applyNumberFormat="0" applyAlignment="0" applyProtection="0">
      <alignment vertical="center"/>
    </xf>
    <xf numFmtId="0" fontId="24" fillId="15" borderId="45" applyNumberForma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workbookViewId="0">
      <selection activeCell="A8" sqref="A8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scale="2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392</v>
      </c>
    </row>
    <row r="2" ht="25.5" customHeight="1" spans="1:8">
      <c r="A2" s="10" t="s">
        <v>393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394</v>
      </c>
      <c r="B4" s="52" t="s">
        <v>395</v>
      </c>
      <c r="C4" s="19" t="s">
        <v>396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251</v>
      </c>
      <c r="E5" s="56" t="s">
        <v>397</v>
      </c>
      <c r="F5" s="57"/>
      <c r="G5" s="58"/>
      <c r="H5" s="59" t="s">
        <v>256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398</v>
      </c>
      <c r="G6" s="63" t="s">
        <v>399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49000</v>
      </c>
      <c r="D7" s="67">
        <v>0</v>
      </c>
      <c r="E7" s="67">
        <f>SUM(F7,G7)</f>
        <v>46000</v>
      </c>
      <c r="F7" s="67">
        <v>0</v>
      </c>
      <c r="G7" s="68">
        <v>46000</v>
      </c>
      <c r="H7" s="69">
        <v>3000</v>
      </c>
    </row>
    <row r="8" ht="20.1" customHeight="1" spans="1:8">
      <c r="A8" s="30" t="s">
        <v>83</v>
      </c>
      <c r="B8" s="65" t="s">
        <v>0</v>
      </c>
      <c r="C8" s="66">
        <f>SUM(D8,E8,H8)</f>
        <v>49000</v>
      </c>
      <c r="D8" s="67">
        <v>0</v>
      </c>
      <c r="E8" s="67">
        <f>SUM(F8,G8)</f>
        <v>46000</v>
      </c>
      <c r="F8" s="67">
        <v>0</v>
      </c>
      <c r="G8" s="68">
        <v>46000</v>
      </c>
      <c r="H8" s="69">
        <v>3000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400</v>
      </c>
    </row>
    <row r="2" ht="20.1" customHeight="1" spans="1:8">
      <c r="A2" s="10" t="s">
        <v>401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402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124</v>
      </c>
      <c r="F5" s="22" t="s">
        <v>60</v>
      </c>
      <c r="G5" s="22" t="s">
        <v>120</v>
      </c>
      <c r="H5" s="19" t="s">
        <v>121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403</v>
      </c>
    </row>
    <row r="2" ht="25.5" customHeight="1" spans="1:8">
      <c r="A2" s="10" t="s">
        <v>404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394</v>
      </c>
      <c r="B4" s="52" t="s">
        <v>395</v>
      </c>
      <c r="C4" s="19" t="s">
        <v>396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251</v>
      </c>
      <c r="E5" s="56" t="s">
        <v>397</v>
      </c>
      <c r="F5" s="57"/>
      <c r="G5" s="58"/>
      <c r="H5" s="59" t="s">
        <v>256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398</v>
      </c>
      <c r="G6" s="63" t="s">
        <v>399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405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406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407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124</v>
      </c>
      <c r="F5" s="22" t="s">
        <v>60</v>
      </c>
      <c r="G5" s="22" t="s">
        <v>120</v>
      </c>
      <c r="H5" s="19" t="s">
        <v>121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showGridLines="0" showZeros="0" workbookViewId="0">
      <selection activeCell="A8" sqref="A8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408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409</v>
      </c>
      <c r="B3" s="3" t="s">
        <v>410</v>
      </c>
      <c r="C3" s="3"/>
      <c r="D3" s="3"/>
      <c r="E3" s="3" t="s">
        <v>411</v>
      </c>
      <c r="F3" s="3" t="s">
        <v>412</v>
      </c>
      <c r="G3" s="3" t="s">
        <v>412</v>
      </c>
      <c r="H3" s="3" t="s">
        <v>412</v>
      </c>
      <c r="I3" s="3" t="s">
        <v>412</v>
      </c>
      <c r="J3" s="3" t="s">
        <v>412</v>
      </c>
      <c r="K3" s="3" t="s">
        <v>412</v>
      </c>
    </row>
    <row r="4" ht="21" customHeight="1" spans="1:11">
      <c r="A4" s="3"/>
      <c r="B4" s="3" t="s">
        <v>413</v>
      </c>
      <c r="C4" s="3" t="s">
        <v>414</v>
      </c>
      <c r="D4" s="3" t="s">
        <v>415</v>
      </c>
      <c r="E4" s="3"/>
      <c r="F4" s="3" t="s">
        <v>416</v>
      </c>
      <c r="G4" s="3" t="s">
        <v>416</v>
      </c>
      <c r="H4" s="4" t="s">
        <v>417</v>
      </c>
      <c r="I4" s="4" t="s">
        <v>418</v>
      </c>
      <c r="J4" s="4" t="s">
        <v>419</v>
      </c>
      <c r="K4" s="4" t="s">
        <v>420</v>
      </c>
    </row>
    <row r="5" ht="18.75" customHeight="1" spans="1:11">
      <c r="A5" s="3"/>
      <c r="B5" s="3"/>
      <c r="C5" s="3"/>
      <c r="D5" s="3"/>
      <c r="E5" s="3"/>
      <c r="F5" s="3" t="s">
        <v>421</v>
      </c>
      <c r="G5" s="4" t="s">
        <v>422</v>
      </c>
      <c r="H5" s="4" t="s">
        <v>421</v>
      </c>
      <c r="I5" s="4" t="s">
        <v>422</v>
      </c>
      <c r="J5" s="4" t="s">
        <v>421</v>
      </c>
      <c r="K5" s="4" t="s">
        <v>422</v>
      </c>
    </row>
    <row r="6" ht="19.5" customHeight="1" spans="1:11">
      <c r="A6" s="5" t="s">
        <v>60</v>
      </c>
      <c r="B6" s="6">
        <v>2939730</v>
      </c>
      <c r="C6" s="6">
        <v>2939730</v>
      </c>
      <c r="D6" s="6">
        <f t="shared" ref="D6:D22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2939730</v>
      </c>
      <c r="C7" s="6">
        <v>2939730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423</v>
      </c>
      <c r="B8" s="6">
        <v>2939730</v>
      </c>
      <c r="C8" s="6">
        <v>2939730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391</v>
      </c>
      <c r="B9" s="6">
        <v>50000</v>
      </c>
      <c r="C9" s="6">
        <v>50000</v>
      </c>
      <c r="D9" s="6">
        <f t="shared" si="0"/>
        <v>0</v>
      </c>
      <c r="E9" s="5" t="s">
        <v>424</v>
      </c>
      <c r="F9" s="5" t="s">
        <v>425</v>
      </c>
      <c r="G9" s="5" t="s">
        <v>426</v>
      </c>
      <c r="H9" s="5" t="s">
        <v>427</v>
      </c>
      <c r="I9" s="5" t="s">
        <v>428</v>
      </c>
      <c r="J9" s="5" t="s">
        <v>429</v>
      </c>
      <c r="K9" s="5" t="s">
        <v>426</v>
      </c>
    </row>
    <row r="10" ht="19.5" customHeight="1" spans="1:11">
      <c r="A10" s="5" t="s">
        <v>430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431</v>
      </c>
      <c r="G10" s="5" t="s">
        <v>432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430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433</v>
      </c>
      <c r="G11" s="5" t="s">
        <v>434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430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435</v>
      </c>
      <c r="G12" s="5" t="s">
        <v>436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389</v>
      </c>
      <c r="B13" s="6">
        <v>2732600</v>
      </c>
      <c r="C13" s="6">
        <v>2732600</v>
      </c>
      <c r="D13" s="6">
        <f t="shared" si="0"/>
        <v>0</v>
      </c>
      <c r="E13" s="5" t="s">
        <v>437</v>
      </c>
      <c r="F13" s="5" t="s">
        <v>438</v>
      </c>
      <c r="G13" s="5" t="s">
        <v>439</v>
      </c>
      <c r="H13" s="5" t="s">
        <v>440</v>
      </c>
      <c r="I13" s="5" t="s">
        <v>441</v>
      </c>
      <c r="J13" s="5" t="s">
        <v>442</v>
      </c>
      <c r="K13" s="5" t="s">
        <v>443</v>
      </c>
    </row>
    <row r="14" ht="19.5" customHeight="1" spans="1:11">
      <c r="A14" s="5" t="s">
        <v>430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438</v>
      </c>
      <c r="G14" s="5" t="s">
        <v>444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430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445</v>
      </c>
      <c r="G15" s="5" t="s">
        <v>446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430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433</v>
      </c>
      <c r="G16" s="5" t="s">
        <v>434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430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435</v>
      </c>
      <c r="G17" s="5" t="s">
        <v>447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19.5" customHeight="1" spans="1:11">
      <c r="A18" s="5" t="s">
        <v>388</v>
      </c>
      <c r="B18" s="6">
        <v>157130</v>
      </c>
      <c r="C18" s="6">
        <v>157130</v>
      </c>
      <c r="D18" s="6">
        <f t="shared" si="0"/>
        <v>0</v>
      </c>
      <c r="E18" s="5" t="s">
        <v>448</v>
      </c>
      <c r="F18" s="5" t="s">
        <v>449</v>
      </c>
      <c r="G18" s="5" t="s">
        <v>450</v>
      </c>
      <c r="H18" s="5" t="s">
        <v>451</v>
      </c>
      <c r="I18" s="5" t="s">
        <v>452</v>
      </c>
      <c r="J18" s="5" t="s">
        <v>453</v>
      </c>
      <c r="K18" s="5" t="s">
        <v>443</v>
      </c>
    </row>
    <row r="19" ht="19.5" customHeight="1" spans="1:11">
      <c r="A19" s="5" t="s">
        <v>430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454</v>
      </c>
      <c r="G19" s="5" t="s">
        <v>455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430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456</v>
      </c>
      <c r="G20" s="5" t="s">
        <v>457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430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433</v>
      </c>
      <c r="G21" s="5" t="s">
        <v>434</v>
      </c>
      <c r="H21" s="5" t="s">
        <v>16</v>
      </c>
      <c r="I21" s="5" t="s">
        <v>16</v>
      </c>
      <c r="J21" s="5" t="s">
        <v>16</v>
      </c>
      <c r="K21" s="5" t="s">
        <v>16</v>
      </c>
    </row>
    <row r="22" ht="19.5" customHeight="1" spans="1:11">
      <c r="A22" s="5" t="s">
        <v>430</v>
      </c>
      <c r="B22" s="6">
        <v>0</v>
      </c>
      <c r="C22" s="6">
        <v>0</v>
      </c>
      <c r="D22" s="6">
        <f t="shared" si="0"/>
        <v>0</v>
      </c>
      <c r="E22" s="5" t="s">
        <v>16</v>
      </c>
      <c r="F22" s="5" t="s">
        <v>435</v>
      </c>
      <c r="G22" s="5" t="s">
        <v>458</v>
      </c>
      <c r="H22" s="5" t="s">
        <v>16</v>
      </c>
      <c r="I22" s="5" t="s">
        <v>16</v>
      </c>
      <c r="J22" s="5" t="s">
        <v>16</v>
      </c>
      <c r="K22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4465206.39</v>
      </c>
      <c r="C6" s="140" t="s">
        <v>12</v>
      </c>
      <c r="D6" s="190">
        <v>9758.08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4251890.91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83622.48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119934.92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4465206.39</v>
      </c>
      <c r="C36" s="136" t="s">
        <v>49</v>
      </c>
      <c r="D36" s="6">
        <f>SUM(D6:D35)</f>
        <v>4465206.39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4465206.39</v>
      </c>
      <c r="C41" s="136" t="s">
        <v>56</v>
      </c>
      <c r="D41" s="6">
        <f>SUM(D36,D37,D39)</f>
        <v>4465206.39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6" sqref="E16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4465206.39</v>
      </c>
      <c r="G7" s="67">
        <v>0</v>
      </c>
      <c r="H7" s="67">
        <v>4465206.39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4465206.39</v>
      </c>
      <c r="G8" s="67">
        <v>0</v>
      </c>
      <c r="H8" s="67">
        <v>4465206.39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9758.08</v>
      </c>
      <c r="G9" s="67">
        <v>0</v>
      </c>
      <c r="H9" s="67">
        <v>9758.08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90</v>
      </c>
      <c r="D10" s="30" t="s">
        <v>87</v>
      </c>
      <c r="E10" s="30" t="s">
        <v>91</v>
      </c>
      <c r="F10" s="66">
        <v>126103.96</v>
      </c>
      <c r="G10" s="67">
        <v>0</v>
      </c>
      <c r="H10" s="67">
        <v>126103.96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89</v>
      </c>
      <c r="B11" s="30" t="s">
        <v>90</v>
      </c>
      <c r="C11" s="30" t="s">
        <v>86</v>
      </c>
      <c r="D11" s="30" t="s">
        <v>87</v>
      </c>
      <c r="E11" s="30" t="s">
        <v>92</v>
      </c>
      <c r="F11" s="66">
        <v>63051.96</v>
      </c>
      <c r="G11" s="67">
        <v>0</v>
      </c>
      <c r="H11" s="67">
        <v>63051.96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89</v>
      </c>
      <c r="B12" s="30" t="s">
        <v>93</v>
      </c>
      <c r="C12" s="30" t="s">
        <v>94</v>
      </c>
      <c r="D12" s="30" t="s">
        <v>87</v>
      </c>
      <c r="E12" s="30" t="s">
        <v>95</v>
      </c>
      <c r="F12" s="66">
        <v>45000</v>
      </c>
      <c r="G12" s="67">
        <v>0</v>
      </c>
      <c r="H12" s="67">
        <v>45000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89</v>
      </c>
      <c r="B13" s="30" t="s">
        <v>93</v>
      </c>
      <c r="C13" s="30" t="s">
        <v>90</v>
      </c>
      <c r="D13" s="30" t="s">
        <v>87</v>
      </c>
      <c r="E13" s="30" t="s">
        <v>96</v>
      </c>
      <c r="F13" s="66">
        <v>157130</v>
      </c>
      <c r="G13" s="67">
        <v>0</v>
      </c>
      <c r="H13" s="67">
        <v>157130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89</v>
      </c>
      <c r="B14" s="30" t="s">
        <v>97</v>
      </c>
      <c r="C14" s="30" t="s">
        <v>90</v>
      </c>
      <c r="D14" s="30" t="s">
        <v>87</v>
      </c>
      <c r="E14" s="30" t="s">
        <v>98</v>
      </c>
      <c r="F14" s="66">
        <v>2500000</v>
      </c>
      <c r="G14" s="67">
        <v>0</v>
      </c>
      <c r="H14" s="67">
        <v>2500000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89</v>
      </c>
      <c r="B15" s="30" t="s">
        <v>97</v>
      </c>
      <c r="C15" s="30" t="s">
        <v>99</v>
      </c>
      <c r="D15" s="30" t="s">
        <v>87</v>
      </c>
      <c r="E15" s="30" t="s">
        <v>100</v>
      </c>
      <c r="F15" s="66">
        <v>157600</v>
      </c>
      <c r="G15" s="67">
        <v>0</v>
      </c>
      <c r="H15" s="67">
        <v>157600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89</v>
      </c>
      <c r="B16" s="30" t="s">
        <v>101</v>
      </c>
      <c r="C16" s="30" t="s">
        <v>102</v>
      </c>
      <c r="D16" s="30" t="s">
        <v>87</v>
      </c>
      <c r="E16" s="30" t="s">
        <v>103</v>
      </c>
      <c r="F16" s="66">
        <v>593607.57</v>
      </c>
      <c r="G16" s="67">
        <v>0</v>
      </c>
      <c r="H16" s="67">
        <v>593607.57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89</v>
      </c>
      <c r="B17" s="30" t="s">
        <v>101</v>
      </c>
      <c r="C17" s="30" t="s">
        <v>94</v>
      </c>
      <c r="D17" s="30" t="s">
        <v>87</v>
      </c>
      <c r="E17" s="30" t="s">
        <v>104</v>
      </c>
      <c r="F17" s="66">
        <v>50000</v>
      </c>
      <c r="G17" s="67">
        <v>0</v>
      </c>
      <c r="H17" s="67">
        <v>50000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89</v>
      </c>
      <c r="B18" s="30" t="s">
        <v>101</v>
      </c>
      <c r="C18" s="30" t="s">
        <v>105</v>
      </c>
      <c r="D18" s="30" t="s">
        <v>87</v>
      </c>
      <c r="E18" s="30" t="s">
        <v>106</v>
      </c>
      <c r="F18" s="66">
        <v>484397.42</v>
      </c>
      <c r="G18" s="67">
        <v>0</v>
      </c>
      <c r="H18" s="67">
        <v>484397.42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89</v>
      </c>
      <c r="B19" s="30" t="s">
        <v>101</v>
      </c>
      <c r="C19" s="30" t="s">
        <v>99</v>
      </c>
      <c r="D19" s="30" t="s">
        <v>87</v>
      </c>
      <c r="E19" s="30" t="s">
        <v>107</v>
      </c>
      <c r="F19" s="66">
        <v>75000</v>
      </c>
      <c r="G19" s="67">
        <v>0</v>
      </c>
      <c r="H19" s="67">
        <v>75000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  <row r="20" ht="20.1" customHeight="1" spans="1:20">
      <c r="A20" s="30" t="s">
        <v>108</v>
      </c>
      <c r="B20" s="30" t="s">
        <v>109</v>
      </c>
      <c r="C20" s="30" t="s">
        <v>102</v>
      </c>
      <c r="D20" s="30" t="s">
        <v>87</v>
      </c>
      <c r="E20" s="30" t="s">
        <v>110</v>
      </c>
      <c r="F20" s="66">
        <v>31137.26</v>
      </c>
      <c r="G20" s="67">
        <v>0</v>
      </c>
      <c r="H20" s="67">
        <v>31137.26</v>
      </c>
      <c r="I20" s="67">
        <v>0</v>
      </c>
      <c r="J20" s="33" t="s">
        <v>16</v>
      </c>
      <c r="K20" s="183">
        <v>0</v>
      </c>
      <c r="L20" s="85" t="s">
        <v>16</v>
      </c>
      <c r="M20" s="184" t="s">
        <v>16</v>
      </c>
      <c r="N20" s="76" t="s">
        <v>16</v>
      </c>
      <c r="O20" s="185" t="s">
        <v>16</v>
      </c>
      <c r="P20" s="85"/>
      <c r="Q20" s="85"/>
      <c r="R20" s="187"/>
      <c r="S20" s="188">
        <v>0</v>
      </c>
      <c r="T20" s="189"/>
    </row>
    <row r="21" ht="20.1" customHeight="1" spans="1:20">
      <c r="A21" s="30" t="s">
        <v>108</v>
      </c>
      <c r="B21" s="30" t="s">
        <v>109</v>
      </c>
      <c r="C21" s="30" t="s">
        <v>111</v>
      </c>
      <c r="D21" s="30" t="s">
        <v>87</v>
      </c>
      <c r="E21" s="30" t="s">
        <v>112</v>
      </c>
      <c r="F21" s="66">
        <v>38820.58</v>
      </c>
      <c r="G21" s="67">
        <v>0</v>
      </c>
      <c r="H21" s="67">
        <v>38820.58</v>
      </c>
      <c r="I21" s="67">
        <v>0</v>
      </c>
      <c r="J21" s="33" t="s">
        <v>16</v>
      </c>
      <c r="K21" s="183">
        <v>0</v>
      </c>
      <c r="L21" s="85" t="s">
        <v>16</v>
      </c>
      <c r="M21" s="184" t="s">
        <v>16</v>
      </c>
      <c r="N21" s="76" t="s">
        <v>16</v>
      </c>
      <c r="O21" s="185" t="s">
        <v>16</v>
      </c>
      <c r="P21" s="85"/>
      <c r="Q21" s="85"/>
      <c r="R21" s="187"/>
      <c r="S21" s="188">
        <v>0</v>
      </c>
      <c r="T21" s="189"/>
    </row>
    <row r="22" ht="20.1" customHeight="1" spans="1:20">
      <c r="A22" s="30" t="s">
        <v>108</v>
      </c>
      <c r="B22" s="30" t="s">
        <v>109</v>
      </c>
      <c r="C22" s="30" t="s">
        <v>113</v>
      </c>
      <c r="D22" s="30" t="s">
        <v>87</v>
      </c>
      <c r="E22" s="30" t="s">
        <v>114</v>
      </c>
      <c r="F22" s="66">
        <v>5124.24</v>
      </c>
      <c r="G22" s="67">
        <v>0</v>
      </c>
      <c r="H22" s="67">
        <v>5124.24</v>
      </c>
      <c r="I22" s="67">
        <v>0</v>
      </c>
      <c r="J22" s="33" t="s">
        <v>16</v>
      </c>
      <c r="K22" s="183">
        <v>0</v>
      </c>
      <c r="L22" s="85" t="s">
        <v>16</v>
      </c>
      <c r="M22" s="184" t="s">
        <v>16</v>
      </c>
      <c r="N22" s="76" t="s">
        <v>16</v>
      </c>
      <c r="O22" s="185" t="s">
        <v>16</v>
      </c>
      <c r="P22" s="85"/>
      <c r="Q22" s="85"/>
      <c r="R22" s="187"/>
      <c r="S22" s="188">
        <v>0</v>
      </c>
      <c r="T22" s="189"/>
    </row>
    <row r="23" ht="20.1" customHeight="1" spans="1:20">
      <c r="A23" s="30" t="s">
        <v>108</v>
      </c>
      <c r="B23" s="30" t="s">
        <v>109</v>
      </c>
      <c r="C23" s="30" t="s">
        <v>99</v>
      </c>
      <c r="D23" s="30" t="s">
        <v>87</v>
      </c>
      <c r="E23" s="30" t="s">
        <v>115</v>
      </c>
      <c r="F23" s="66">
        <v>8540.4</v>
      </c>
      <c r="G23" s="67">
        <v>0</v>
      </c>
      <c r="H23" s="67">
        <v>8540.4</v>
      </c>
      <c r="I23" s="67">
        <v>0</v>
      </c>
      <c r="J23" s="33" t="s">
        <v>16</v>
      </c>
      <c r="K23" s="183">
        <v>0</v>
      </c>
      <c r="L23" s="85" t="s">
        <v>16</v>
      </c>
      <c r="M23" s="184" t="s">
        <v>16</v>
      </c>
      <c r="N23" s="76" t="s">
        <v>16</v>
      </c>
      <c r="O23" s="185" t="s">
        <v>16</v>
      </c>
      <c r="P23" s="85"/>
      <c r="Q23" s="85"/>
      <c r="R23" s="187"/>
      <c r="S23" s="188">
        <v>0</v>
      </c>
      <c r="T23" s="189"/>
    </row>
    <row r="24" ht="20.1" customHeight="1" spans="1:20">
      <c r="A24" s="30" t="s">
        <v>116</v>
      </c>
      <c r="B24" s="30" t="s">
        <v>111</v>
      </c>
      <c r="C24" s="30" t="s">
        <v>102</v>
      </c>
      <c r="D24" s="30" t="s">
        <v>87</v>
      </c>
      <c r="E24" s="30" t="s">
        <v>117</v>
      </c>
      <c r="F24" s="66">
        <v>119934.92</v>
      </c>
      <c r="G24" s="67">
        <v>0</v>
      </c>
      <c r="H24" s="67">
        <v>119934.92</v>
      </c>
      <c r="I24" s="67">
        <v>0</v>
      </c>
      <c r="J24" s="33" t="s">
        <v>16</v>
      </c>
      <c r="K24" s="183">
        <v>0</v>
      </c>
      <c r="L24" s="85" t="s">
        <v>16</v>
      </c>
      <c r="M24" s="184" t="s">
        <v>16</v>
      </c>
      <c r="N24" s="76" t="s">
        <v>16</v>
      </c>
      <c r="O24" s="185" t="s">
        <v>16</v>
      </c>
      <c r="P24" s="85"/>
      <c r="Q24" s="85"/>
      <c r="R24" s="187"/>
      <c r="S24" s="188">
        <v>0</v>
      </c>
      <c r="T24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118</v>
      </c>
    </row>
    <row r="2" ht="20.1" customHeight="1" spans="1:10">
      <c r="A2" s="10" t="s">
        <v>119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120</v>
      </c>
      <c r="H4" s="158" t="s">
        <v>121</v>
      </c>
      <c r="I4" s="158" t="s">
        <v>122</v>
      </c>
      <c r="J4" s="163" t="s">
        <v>123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124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24" si="0">SUM(G7:J7)</f>
        <v>4465206.39</v>
      </c>
      <c r="G7" s="170">
        <v>1432476.39</v>
      </c>
      <c r="H7" s="170">
        <v>3032730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4465206.39</v>
      </c>
      <c r="G8" s="170">
        <v>1432476.39</v>
      </c>
      <c r="H8" s="170">
        <v>3032730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9758.08</v>
      </c>
      <c r="G9" s="170">
        <v>9758.08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90</v>
      </c>
      <c r="D10" s="168" t="s">
        <v>87</v>
      </c>
      <c r="E10" s="168" t="s">
        <v>91</v>
      </c>
      <c r="F10" s="169">
        <f t="shared" si="0"/>
        <v>126103.96</v>
      </c>
      <c r="G10" s="170">
        <v>126103.96</v>
      </c>
      <c r="H10" s="170">
        <v>0</v>
      </c>
      <c r="I10" s="170"/>
      <c r="J10" s="173"/>
    </row>
    <row r="11" ht="20.1" customHeight="1" spans="1:10">
      <c r="A11" s="167" t="s">
        <v>89</v>
      </c>
      <c r="B11" s="167" t="s">
        <v>90</v>
      </c>
      <c r="C11" s="167" t="s">
        <v>86</v>
      </c>
      <c r="D11" s="168" t="s">
        <v>87</v>
      </c>
      <c r="E11" s="168" t="s">
        <v>92</v>
      </c>
      <c r="F11" s="169">
        <f t="shared" si="0"/>
        <v>63051.96</v>
      </c>
      <c r="G11" s="170">
        <v>63051.96</v>
      </c>
      <c r="H11" s="170">
        <v>0</v>
      </c>
      <c r="I11" s="170"/>
      <c r="J11" s="173"/>
    </row>
    <row r="12" ht="20.1" customHeight="1" spans="1:10">
      <c r="A12" s="167" t="s">
        <v>89</v>
      </c>
      <c r="B12" s="167" t="s">
        <v>93</v>
      </c>
      <c r="C12" s="167" t="s">
        <v>94</v>
      </c>
      <c r="D12" s="168" t="s">
        <v>87</v>
      </c>
      <c r="E12" s="168" t="s">
        <v>95</v>
      </c>
      <c r="F12" s="169">
        <f t="shared" si="0"/>
        <v>45000</v>
      </c>
      <c r="G12" s="170">
        <v>45000</v>
      </c>
      <c r="H12" s="170">
        <v>0</v>
      </c>
      <c r="I12" s="170"/>
      <c r="J12" s="173"/>
    </row>
    <row r="13" ht="20.1" customHeight="1" spans="1:10">
      <c r="A13" s="167" t="s">
        <v>89</v>
      </c>
      <c r="B13" s="167" t="s">
        <v>93</v>
      </c>
      <c r="C13" s="167" t="s">
        <v>90</v>
      </c>
      <c r="D13" s="168" t="s">
        <v>87</v>
      </c>
      <c r="E13" s="168" t="s">
        <v>96</v>
      </c>
      <c r="F13" s="169">
        <f t="shared" si="0"/>
        <v>157130</v>
      </c>
      <c r="G13" s="170">
        <v>0</v>
      </c>
      <c r="H13" s="170">
        <v>157130</v>
      </c>
      <c r="I13" s="170"/>
      <c r="J13" s="173"/>
    </row>
    <row r="14" ht="20.1" customHeight="1" spans="1:10">
      <c r="A14" s="167" t="s">
        <v>89</v>
      </c>
      <c r="B14" s="167" t="s">
        <v>97</v>
      </c>
      <c r="C14" s="167" t="s">
        <v>90</v>
      </c>
      <c r="D14" s="168" t="s">
        <v>87</v>
      </c>
      <c r="E14" s="168" t="s">
        <v>98</v>
      </c>
      <c r="F14" s="169">
        <f t="shared" si="0"/>
        <v>2500000</v>
      </c>
      <c r="G14" s="170">
        <v>0</v>
      </c>
      <c r="H14" s="170">
        <v>2500000</v>
      </c>
      <c r="I14" s="170"/>
      <c r="J14" s="173"/>
    </row>
    <row r="15" ht="20.1" customHeight="1" spans="1:10">
      <c r="A15" s="167" t="s">
        <v>89</v>
      </c>
      <c r="B15" s="167" t="s">
        <v>97</v>
      </c>
      <c r="C15" s="167" t="s">
        <v>99</v>
      </c>
      <c r="D15" s="168" t="s">
        <v>87</v>
      </c>
      <c r="E15" s="168" t="s">
        <v>100</v>
      </c>
      <c r="F15" s="169">
        <f t="shared" si="0"/>
        <v>157600</v>
      </c>
      <c r="G15" s="170">
        <v>0</v>
      </c>
      <c r="H15" s="170">
        <v>157600</v>
      </c>
      <c r="I15" s="170"/>
      <c r="J15" s="173"/>
    </row>
    <row r="16" ht="20.1" customHeight="1" spans="1:10">
      <c r="A16" s="167" t="s">
        <v>89</v>
      </c>
      <c r="B16" s="167" t="s">
        <v>101</v>
      </c>
      <c r="C16" s="167" t="s">
        <v>102</v>
      </c>
      <c r="D16" s="168" t="s">
        <v>87</v>
      </c>
      <c r="E16" s="168" t="s">
        <v>103</v>
      </c>
      <c r="F16" s="169">
        <f t="shared" si="0"/>
        <v>593607.57</v>
      </c>
      <c r="G16" s="170">
        <v>500607.57</v>
      </c>
      <c r="H16" s="170">
        <v>93000</v>
      </c>
      <c r="I16" s="170"/>
      <c r="J16" s="173"/>
    </row>
    <row r="17" ht="20.1" customHeight="1" spans="1:10">
      <c r="A17" s="167" t="s">
        <v>89</v>
      </c>
      <c r="B17" s="167" t="s">
        <v>101</v>
      </c>
      <c r="C17" s="167" t="s">
        <v>94</v>
      </c>
      <c r="D17" s="168" t="s">
        <v>87</v>
      </c>
      <c r="E17" s="168" t="s">
        <v>104</v>
      </c>
      <c r="F17" s="169">
        <f t="shared" si="0"/>
        <v>50000</v>
      </c>
      <c r="G17" s="170">
        <v>0</v>
      </c>
      <c r="H17" s="170">
        <v>50000</v>
      </c>
      <c r="I17" s="170"/>
      <c r="J17" s="173"/>
    </row>
    <row r="18" ht="20.1" customHeight="1" spans="1:10">
      <c r="A18" s="167" t="s">
        <v>89</v>
      </c>
      <c r="B18" s="167" t="s">
        <v>101</v>
      </c>
      <c r="C18" s="167" t="s">
        <v>105</v>
      </c>
      <c r="D18" s="168" t="s">
        <v>87</v>
      </c>
      <c r="E18" s="168" t="s">
        <v>106</v>
      </c>
      <c r="F18" s="169">
        <f t="shared" si="0"/>
        <v>484397.42</v>
      </c>
      <c r="G18" s="170">
        <v>484397.42</v>
      </c>
      <c r="H18" s="170">
        <v>0</v>
      </c>
      <c r="I18" s="170"/>
      <c r="J18" s="173"/>
    </row>
    <row r="19" ht="20.1" customHeight="1" spans="1:10">
      <c r="A19" s="167" t="s">
        <v>89</v>
      </c>
      <c r="B19" s="167" t="s">
        <v>101</v>
      </c>
      <c r="C19" s="167" t="s">
        <v>99</v>
      </c>
      <c r="D19" s="168" t="s">
        <v>87</v>
      </c>
      <c r="E19" s="168" t="s">
        <v>107</v>
      </c>
      <c r="F19" s="169">
        <f t="shared" si="0"/>
        <v>75000</v>
      </c>
      <c r="G19" s="170">
        <v>0</v>
      </c>
      <c r="H19" s="170">
        <v>75000</v>
      </c>
      <c r="I19" s="170"/>
      <c r="J19" s="173"/>
    </row>
    <row r="20" ht="20.1" customHeight="1" spans="1:10">
      <c r="A20" s="167" t="s">
        <v>108</v>
      </c>
      <c r="B20" s="167" t="s">
        <v>109</v>
      </c>
      <c r="C20" s="167" t="s">
        <v>102</v>
      </c>
      <c r="D20" s="168" t="s">
        <v>87</v>
      </c>
      <c r="E20" s="168" t="s">
        <v>110</v>
      </c>
      <c r="F20" s="169">
        <f t="shared" si="0"/>
        <v>31137.26</v>
      </c>
      <c r="G20" s="170">
        <v>31137.26</v>
      </c>
      <c r="H20" s="170">
        <v>0</v>
      </c>
      <c r="I20" s="170"/>
      <c r="J20" s="173"/>
    </row>
    <row r="21" ht="20.1" customHeight="1" spans="1:10">
      <c r="A21" s="167" t="s">
        <v>108</v>
      </c>
      <c r="B21" s="167" t="s">
        <v>109</v>
      </c>
      <c r="C21" s="167" t="s">
        <v>111</v>
      </c>
      <c r="D21" s="168" t="s">
        <v>87</v>
      </c>
      <c r="E21" s="168" t="s">
        <v>112</v>
      </c>
      <c r="F21" s="169">
        <f t="shared" si="0"/>
        <v>38820.58</v>
      </c>
      <c r="G21" s="170">
        <v>38820.58</v>
      </c>
      <c r="H21" s="170">
        <v>0</v>
      </c>
      <c r="I21" s="170"/>
      <c r="J21" s="173"/>
    </row>
    <row r="22" ht="20.1" customHeight="1" spans="1:10">
      <c r="A22" s="167" t="s">
        <v>108</v>
      </c>
      <c r="B22" s="167" t="s">
        <v>109</v>
      </c>
      <c r="C22" s="167" t="s">
        <v>113</v>
      </c>
      <c r="D22" s="168" t="s">
        <v>87</v>
      </c>
      <c r="E22" s="168" t="s">
        <v>114</v>
      </c>
      <c r="F22" s="169">
        <f t="shared" si="0"/>
        <v>5124.24</v>
      </c>
      <c r="G22" s="170">
        <v>5124.24</v>
      </c>
      <c r="H22" s="170">
        <v>0</v>
      </c>
      <c r="I22" s="170"/>
      <c r="J22" s="173"/>
    </row>
    <row r="23" ht="20.1" customHeight="1" spans="1:10">
      <c r="A23" s="167" t="s">
        <v>108</v>
      </c>
      <c r="B23" s="167" t="s">
        <v>109</v>
      </c>
      <c r="C23" s="167" t="s">
        <v>99</v>
      </c>
      <c r="D23" s="168" t="s">
        <v>87</v>
      </c>
      <c r="E23" s="168" t="s">
        <v>115</v>
      </c>
      <c r="F23" s="169">
        <f t="shared" si="0"/>
        <v>8540.4</v>
      </c>
      <c r="G23" s="170">
        <v>8540.4</v>
      </c>
      <c r="H23" s="170">
        <v>0</v>
      </c>
      <c r="I23" s="170"/>
      <c r="J23" s="173"/>
    </row>
    <row r="24" ht="20.1" customHeight="1" spans="1:10">
      <c r="A24" s="167" t="s">
        <v>116</v>
      </c>
      <c r="B24" s="167" t="s">
        <v>111</v>
      </c>
      <c r="C24" s="167" t="s">
        <v>102</v>
      </c>
      <c r="D24" s="168" t="s">
        <v>87</v>
      </c>
      <c r="E24" s="168" t="s">
        <v>117</v>
      </c>
      <c r="F24" s="169">
        <f t="shared" si="0"/>
        <v>119934.92</v>
      </c>
      <c r="G24" s="170">
        <v>119934.92</v>
      </c>
      <c r="H24" s="170">
        <v>0</v>
      </c>
      <c r="I24" s="170"/>
      <c r="J24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D16" sqref="D16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125</v>
      </c>
    </row>
    <row r="2" ht="20.25" customHeight="1" spans="1:8">
      <c r="A2" s="10" t="s">
        <v>126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127</v>
      </c>
      <c r="F5" s="118" t="s">
        <v>128</v>
      </c>
      <c r="G5" s="117" t="s">
        <v>129</v>
      </c>
      <c r="H5" s="119" t="s">
        <v>130</v>
      </c>
    </row>
    <row r="6" ht="20.25" customHeight="1" spans="1:8">
      <c r="A6" s="120" t="s">
        <v>131</v>
      </c>
      <c r="B6" s="121">
        <f>SUM(B7:B9)</f>
        <v>4465206.39</v>
      </c>
      <c r="C6" s="122" t="s">
        <v>132</v>
      </c>
      <c r="D6" s="123">
        <f>SUM(E6,F6,G6,H6)</f>
        <v>4465206.39</v>
      </c>
      <c r="E6" s="123">
        <f t="shared" ref="E6:H6" si="0">SUM(E7:E36)</f>
        <v>4465206.39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133</v>
      </c>
      <c r="B7" s="123">
        <v>4465206.39</v>
      </c>
      <c r="C7" s="122" t="s">
        <v>134</v>
      </c>
      <c r="D7" s="6">
        <f t="shared" ref="D7:D37" si="1">SUM(E7:H7)</f>
        <v>9758.08</v>
      </c>
      <c r="E7" s="123">
        <v>9758.08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135</v>
      </c>
      <c r="B8" s="125">
        <v>0</v>
      </c>
      <c r="C8" s="122" t="s">
        <v>136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137</v>
      </c>
      <c r="B9" s="126" t="s">
        <v>16</v>
      </c>
      <c r="C9" s="122" t="s">
        <v>138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139</v>
      </c>
      <c r="B10" s="127">
        <f>SUM(B11:B14)</f>
        <v>0</v>
      </c>
      <c r="C10" s="122" t="s">
        <v>140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133</v>
      </c>
      <c r="B11" s="125">
        <v>0</v>
      </c>
      <c r="C11" s="122" t="s">
        <v>141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135</v>
      </c>
      <c r="B12" s="125">
        <v>0</v>
      </c>
      <c r="C12" s="122" t="s">
        <v>142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137</v>
      </c>
      <c r="B13" s="125" t="s">
        <v>16</v>
      </c>
      <c r="C13" s="122" t="s">
        <v>143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144</v>
      </c>
      <c r="B14" s="126"/>
      <c r="C14" s="122" t="s">
        <v>145</v>
      </c>
      <c r="D14" s="6">
        <f t="shared" si="1"/>
        <v>4251890.91</v>
      </c>
      <c r="E14" s="125">
        <v>4251890.91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146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147</v>
      </c>
      <c r="D16" s="6">
        <f t="shared" si="1"/>
        <v>83622.48</v>
      </c>
      <c r="E16" s="125">
        <v>83622.48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148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149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150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151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152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153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154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155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156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157</v>
      </c>
      <c r="D26" s="6">
        <f t="shared" si="1"/>
        <v>119934.92</v>
      </c>
      <c r="E26" s="125">
        <v>119934.92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158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159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160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161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162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163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164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165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166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167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168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4465206.39</v>
      </c>
      <c r="C39" s="136" t="s">
        <v>56</v>
      </c>
      <c r="D39" s="6">
        <f>SUM(E39:H39)</f>
        <v>4465206.39</v>
      </c>
      <c r="E39" s="148">
        <f>SUM(E7:E37)</f>
        <v>4465206.39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32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169</v>
      </c>
    </row>
    <row r="2" s="98" customFormat="1" ht="20.1" customHeight="1" spans="1:35">
      <c r="A2" s="10" t="s">
        <v>170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171</v>
      </c>
      <c r="F4" s="101" t="s">
        <v>172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173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174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175</v>
      </c>
      <c r="H5" s="88"/>
      <c r="I5" s="88"/>
      <c r="J5" s="88" t="s">
        <v>176</v>
      </c>
      <c r="K5" s="88"/>
      <c r="L5" s="88"/>
      <c r="M5" s="88" t="s">
        <v>177</v>
      </c>
      <c r="N5" s="88"/>
      <c r="O5" s="88"/>
      <c r="P5" s="88" t="s">
        <v>60</v>
      </c>
      <c r="Q5" s="88" t="s">
        <v>175</v>
      </c>
      <c r="R5" s="88"/>
      <c r="S5" s="88"/>
      <c r="T5" s="88" t="s">
        <v>176</v>
      </c>
      <c r="U5" s="88"/>
      <c r="V5" s="88"/>
      <c r="W5" s="88" t="s">
        <v>177</v>
      </c>
      <c r="X5" s="88"/>
      <c r="Y5" s="88"/>
      <c r="Z5" s="88" t="s">
        <v>60</v>
      </c>
      <c r="AA5" s="88" t="s">
        <v>175</v>
      </c>
      <c r="AB5" s="88"/>
      <c r="AC5" s="88"/>
      <c r="AD5" s="88" t="s">
        <v>176</v>
      </c>
      <c r="AE5" s="88"/>
      <c r="AF5" s="88"/>
      <c r="AG5" s="88" t="s">
        <v>177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120</v>
      </c>
      <c r="I6" s="88" t="s">
        <v>121</v>
      </c>
      <c r="J6" s="88" t="s">
        <v>75</v>
      </c>
      <c r="K6" s="88" t="s">
        <v>120</v>
      </c>
      <c r="L6" s="88" t="s">
        <v>121</v>
      </c>
      <c r="M6" s="88" t="s">
        <v>75</v>
      </c>
      <c r="N6" s="88" t="s">
        <v>120</v>
      </c>
      <c r="O6" s="88" t="s">
        <v>121</v>
      </c>
      <c r="P6" s="88"/>
      <c r="Q6" s="88" t="s">
        <v>75</v>
      </c>
      <c r="R6" s="88" t="s">
        <v>120</v>
      </c>
      <c r="S6" s="88" t="s">
        <v>121</v>
      </c>
      <c r="T6" s="88" t="s">
        <v>75</v>
      </c>
      <c r="U6" s="88" t="s">
        <v>120</v>
      </c>
      <c r="V6" s="88" t="s">
        <v>121</v>
      </c>
      <c r="W6" s="88" t="s">
        <v>75</v>
      </c>
      <c r="X6" s="88" t="s">
        <v>120</v>
      </c>
      <c r="Y6" s="88" t="s">
        <v>121</v>
      </c>
      <c r="Z6" s="88"/>
      <c r="AA6" s="88" t="s">
        <v>75</v>
      </c>
      <c r="AB6" s="88" t="s">
        <v>120</v>
      </c>
      <c r="AC6" s="88" t="s">
        <v>121</v>
      </c>
      <c r="AD6" s="88" t="s">
        <v>75</v>
      </c>
      <c r="AE6" s="88" t="s">
        <v>120</v>
      </c>
      <c r="AF6" s="88" t="s">
        <v>121</v>
      </c>
      <c r="AG6" s="88" t="s">
        <v>75</v>
      </c>
      <c r="AH6" s="88" t="s">
        <v>120</v>
      </c>
      <c r="AI6" s="88" t="s">
        <v>121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32" si="0">SUM(F7,P7,Z7)</f>
        <v>4465206.39</v>
      </c>
      <c r="F7" s="76">
        <f t="shared" ref="F7:F32" si="1">SUM(G7,J7,M7)</f>
        <v>4465206.39</v>
      </c>
      <c r="G7" s="76">
        <f t="shared" ref="G7:G32" si="2">SUM(H7,I7)</f>
        <v>4465206.39</v>
      </c>
      <c r="H7" s="76">
        <v>1432476.39</v>
      </c>
      <c r="I7" s="76">
        <v>3032730</v>
      </c>
      <c r="J7" s="76">
        <f t="shared" ref="J7:J32" si="3">SUM(K7,L7)</f>
        <v>0</v>
      </c>
      <c r="K7" s="76">
        <v>0</v>
      </c>
      <c r="L7" s="76">
        <v>0</v>
      </c>
      <c r="M7" s="76">
        <f t="shared" ref="M7:M32" si="4">SUM(N7,O7)</f>
        <v>0</v>
      </c>
      <c r="N7" s="76" t="s">
        <v>16</v>
      </c>
      <c r="O7" s="76" t="s">
        <v>16</v>
      </c>
      <c r="P7" s="76">
        <f t="shared" ref="P7:P32" si="5">SUM(Q7,T7,W7)</f>
        <v>0</v>
      </c>
      <c r="Q7" s="76">
        <f t="shared" ref="Q7:Q32" si="6">SUM(R7,S7)</f>
        <v>0</v>
      </c>
      <c r="R7" s="76" t="s">
        <v>16</v>
      </c>
      <c r="S7" s="76" t="s">
        <v>16</v>
      </c>
      <c r="T7" s="76">
        <f t="shared" ref="T7:T32" si="7">SUM(U7,V7)</f>
        <v>0</v>
      </c>
      <c r="U7" s="76" t="s">
        <v>16</v>
      </c>
      <c r="V7" s="76" t="s">
        <v>16</v>
      </c>
      <c r="W7" s="76">
        <f t="shared" ref="W7:W32" si="8">SUM(X7,Y7)</f>
        <v>0</v>
      </c>
      <c r="X7" s="76" t="s">
        <v>16</v>
      </c>
      <c r="Y7" s="76"/>
      <c r="Z7" s="76">
        <f t="shared" ref="Z7:Z32" si="9">SUM(AA7,AD7,AG7)</f>
        <v>0</v>
      </c>
      <c r="AA7" s="76">
        <f t="shared" ref="AA7:AA32" si="10">SUM(AB7:AC7)</f>
        <v>0</v>
      </c>
      <c r="AB7" s="76">
        <v>0</v>
      </c>
      <c r="AC7" s="76">
        <v>0</v>
      </c>
      <c r="AD7" s="76">
        <f t="shared" ref="AD7:AD32" si="11">SUM(AE7,AF7)</f>
        <v>0</v>
      </c>
      <c r="AE7" s="76">
        <v>0</v>
      </c>
      <c r="AF7" s="76">
        <v>0</v>
      </c>
      <c r="AG7" s="76">
        <f t="shared" ref="AG7:AG32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4465206.39</v>
      </c>
      <c r="F8" s="76">
        <f t="shared" si="1"/>
        <v>4465206.39</v>
      </c>
      <c r="G8" s="76">
        <f t="shared" si="2"/>
        <v>4465206.39</v>
      </c>
      <c r="H8" s="76">
        <v>1432476.39</v>
      </c>
      <c r="I8" s="76">
        <v>3032730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178</v>
      </c>
      <c r="B9" s="92" t="s">
        <v>16</v>
      </c>
      <c r="C9" s="92" t="s">
        <v>16</v>
      </c>
      <c r="D9" s="92" t="s">
        <v>179</v>
      </c>
      <c r="E9" s="76">
        <f t="shared" si="0"/>
        <v>632595.79</v>
      </c>
      <c r="F9" s="76">
        <f t="shared" si="1"/>
        <v>632595.79</v>
      </c>
      <c r="G9" s="76">
        <f t="shared" si="2"/>
        <v>632595.79</v>
      </c>
      <c r="H9" s="76">
        <v>539595.79</v>
      </c>
      <c r="I9" s="76">
        <v>93000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180</v>
      </c>
      <c r="B10" s="92" t="s">
        <v>102</v>
      </c>
      <c r="C10" s="92" t="s">
        <v>87</v>
      </c>
      <c r="D10" s="92" t="s">
        <v>181</v>
      </c>
      <c r="E10" s="76">
        <f t="shared" si="0"/>
        <v>356218</v>
      </c>
      <c r="F10" s="76">
        <f t="shared" si="1"/>
        <v>356218</v>
      </c>
      <c r="G10" s="76">
        <f t="shared" si="2"/>
        <v>356218</v>
      </c>
      <c r="H10" s="76">
        <v>356218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180</v>
      </c>
      <c r="B11" s="92" t="s">
        <v>111</v>
      </c>
      <c r="C11" s="92" t="s">
        <v>87</v>
      </c>
      <c r="D11" s="92" t="s">
        <v>182</v>
      </c>
      <c r="E11" s="76">
        <f t="shared" si="0"/>
        <v>126799.63</v>
      </c>
      <c r="F11" s="76">
        <f t="shared" si="1"/>
        <v>126799.63</v>
      </c>
      <c r="G11" s="76">
        <f t="shared" si="2"/>
        <v>126799.63</v>
      </c>
      <c r="H11" s="76">
        <v>126799.63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180</v>
      </c>
      <c r="B12" s="92" t="s">
        <v>113</v>
      </c>
      <c r="C12" s="92" t="s">
        <v>87</v>
      </c>
      <c r="D12" s="92" t="s">
        <v>183</v>
      </c>
      <c r="E12" s="76">
        <f t="shared" si="0"/>
        <v>53378.16</v>
      </c>
      <c r="F12" s="76">
        <f t="shared" si="1"/>
        <v>53378.16</v>
      </c>
      <c r="G12" s="76">
        <f t="shared" si="2"/>
        <v>53378.16</v>
      </c>
      <c r="H12" s="76">
        <v>53378.16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180</v>
      </c>
      <c r="B13" s="92" t="s">
        <v>99</v>
      </c>
      <c r="C13" s="92" t="s">
        <v>87</v>
      </c>
      <c r="D13" s="92" t="s">
        <v>184</v>
      </c>
      <c r="E13" s="76">
        <f t="shared" si="0"/>
        <v>96200</v>
      </c>
      <c r="F13" s="76">
        <f t="shared" si="1"/>
        <v>96200</v>
      </c>
      <c r="G13" s="76">
        <f t="shared" si="2"/>
        <v>96200</v>
      </c>
      <c r="H13" s="76">
        <v>3200</v>
      </c>
      <c r="I13" s="76">
        <v>93000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185</v>
      </c>
      <c r="B14" s="92" t="s">
        <v>16</v>
      </c>
      <c r="C14" s="92" t="s">
        <v>16</v>
      </c>
      <c r="D14" s="92" t="s">
        <v>186</v>
      </c>
      <c r="E14" s="76">
        <f t="shared" si="0"/>
        <v>175719.34</v>
      </c>
      <c r="F14" s="76">
        <f t="shared" si="1"/>
        <v>175719.34</v>
      </c>
      <c r="G14" s="76">
        <f t="shared" si="2"/>
        <v>175719.34</v>
      </c>
      <c r="H14" s="76">
        <v>125719.34</v>
      </c>
      <c r="I14" s="76">
        <v>50000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187</v>
      </c>
      <c r="B15" s="92" t="s">
        <v>102</v>
      </c>
      <c r="C15" s="92" t="s">
        <v>87</v>
      </c>
      <c r="D15" s="92" t="s">
        <v>188</v>
      </c>
      <c r="E15" s="76">
        <f t="shared" si="0"/>
        <v>119719.34</v>
      </c>
      <c r="F15" s="76">
        <f t="shared" si="1"/>
        <v>119719.34</v>
      </c>
      <c r="G15" s="76">
        <f t="shared" si="2"/>
        <v>119719.34</v>
      </c>
      <c r="H15" s="76">
        <v>69719.34</v>
      </c>
      <c r="I15" s="76">
        <v>50000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187</v>
      </c>
      <c r="B16" s="92" t="s">
        <v>111</v>
      </c>
      <c r="C16" s="92" t="s">
        <v>87</v>
      </c>
      <c r="D16" s="92" t="s">
        <v>189</v>
      </c>
      <c r="E16" s="76">
        <f t="shared" si="0"/>
        <v>2000</v>
      </c>
      <c r="F16" s="76">
        <f t="shared" si="1"/>
        <v>2000</v>
      </c>
      <c r="G16" s="76">
        <f t="shared" si="2"/>
        <v>2000</v>
      </c>
      <c r="H16" s="76">
        <v>2000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187</v>
      </c>
      <c r="B17" s="92" t="s">
        <v>113</v>
      </c>
      <c r="C17" s="92" t="s">
        <v>87</v>
      </c>
      <c r="D17" s="92" t="s">
        <v>190</v>
      </c>
      <c r="E17" s="76">
        <f t="shared" si="0"/>
        <v>2000</v>
      </c>
      <c r="F17" s="76">
        <f t="shared" si="1"/>
        <v>2000</v>
      </c>
      <c r="G17" s="76">
        <f t="shared" si="2"/>
        <v>2000</v>
      </c>
      <c r="H17" s="76">
        <v>2000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187</v>
      </c>
      <c r="B18" s="92" t="s">
        <v>86</v>
      </c>
      <c r="C18" s="92" t="s">
        <v>87</v>
      </c>
      <c r="D18" s="92" t="s">
        <v>191</v>
      </c>
      <c r="E18" s="76">
        <f t="shared" si="0"/>
        <v>3000</v>
      </c>
      <c r="F18" s="76">
        <f t="shared" si="1"/>
        <v>3000</v>
      </c>
      <c r="G18" s="76">
        <f t="shared" si="2"/>
        <v>3000</v>
      </c>
      <c r="H18" s="76">
        <v>3000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187</v>
      </c>
      <c r="B19" s="92" t="s">
        <v>93</v>
      </c>
      <c r="C19" s="92" t="s">
        <v>87</v>
      </c>
      <c r="D19" s="92" t="s">
        <v>192</v>
      </c>
      <c r="E19" s="76">
        <f t="shared" si="0"/>
        <v>46000</v>
      </c>
      <c r="F19" s="76">
        <f t="shared" si="1"/>
        <v>46000</v>
      </c>
      <c r="G19" s="76">
        <f t="shared" si="2"/>
        <v>46000</v>
      </c>
      <c r="H19" s="76">
        <v>46000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187</v>
      </c>
      <c r="B20" s="92" t="s">
        <v>97</v>
      </c>
      <c r="C20" s="92" t="s">
        <v>87</v>
      </c>
      <c r="D20" s="92" t="s">
        <v>193</v>
      </c>
      <c r="E20" s="76">
        <f t="shared" si="0"/>
        <v>3000</v>
      </c>
      <c r="F20" s="76">
        <f t="shared" si="1"/>
        <v>3000</v>
      </c>
      <c r="G20" s="76">
        <f t="shared" si="2"/>
        <v>3000</v>
      </c>
      <c r="H20" s="76">
        <v>3000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194</v>
      </c>
      <c r="B21" s="92" t="s">
        <v>16</v>
      </c>
      <c r="C21" s="92" t="s">
        <v>16</v>
      </c>
      <c r="D21" s="92" t="s">
        <v>195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196</v>
      </c>
      <c r="B22" s="92" t="s">
        <v>86</v>
      </c>
      <c r="C22" s="92" t="s">
        <v>87</v>
      </c>
      <c r="D22" s="92" t="s">
        <v>197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198</v>
      </c>
      <c r="B23" s="92" t="s">
        <v>16</v>
      </c>
      <c r="C23" s="92" t="s">
        <v>16</v>
      </c>
      <c r="D23" s="92" t="s">
        <v>199</v>
      </c>
      <c r="E23" s="76">
        <f t="shared" si="0"/>
        <v>751141.26</v>
      </c>
      <c r="F23" s="76">
        <f t="shared" si="1"/>
        <v>751141.26</v>
      </c>
      <c r="G23" s="76">
        <f t="shared" si="2"/>
        <v>751141.26</v>
      </c>
      <c r="H23" s="76">
        <v>751141.26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200</v>
      </c>
      <c r="B24" s="92" t="s">
        <v>102</v>
      </c>
      <c r="C24" s="92" t="s">
        <v>87</v>
      </c>
      <c r="D24" s="92" t="s">
        <v>201</v>
      </c>
      <c r="E24" s="76">
        <f t="shared" si="0"/>
        <v>696221.02</v>
      </c>
      <c r="F24" s="76">
        <f t="shared" si="1"/>
        <v>696221.02</v>
      </c>
      <c r="G24" s="76">
        <f t="shared" si="2"/>
        <v>696221.02</v>
      </c>
      <c r="H24" s="76">
        <v>696221.02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200</v>
      </c>
      <c r="B25" s="92" t="s">
        <v>111</v>
      </c>
      <c r="C25" s="92" t="s">
        <v>87</v>
      </c>
      <c r="D25" s="92" t="s">
        <v>202</v>
      </c>
      <c r="E25" s="76">
        <f t="shared" si="0"/>
        <v>54920.24</v>
      </c>
      <c r="F25" s="76">
        <f t="shared" si="1"/>
        <v>54920.24</v>
      </c>
      <c r="G25" s="76">
        <f t="shared" si="2"/>
        <v>54920.24</v>
      </c>
      <c r="H25" s="76">
        <v>54920.24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203</v>
      </c>
      <c r="B26" s="92" t="s">
        <v>16</v>
      </c>
      <c r="C26" s="92" t="s">
        <v>16</v>
      </c>
      <c r="D26" s="92" t="s">
        <v>204</v>
      </c>
      <c r="E26" s="76">
        <f t="shared" si="0"/>
        <v>4080</v>
      </c>
      <c r="F26" s="76">
        <f t="shared" si="1"/>
        <v>4080</v>
      </c>
      <c r="G26" s="76">
        <f t="shared" si="2"/>
        <v>4080</v>
      </c>
      <c r="H26" s="76">
        <v>4080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205</v>
      </c>
      <c r="B27" s="92" t="s">
        <v>102</v>
      </c>
      <c r="C27" s="92" t="s">
        <v>87</v>
      </c>
      <c r="D27" s="92" t="s">
        <v>206</v>
      </c>
      <c r="E27" s="76">
        <f t="shared" si="0"/>
        <v>4080</v>
      </c>
      <c r="F27" s="76">
        <f t="shared" si="1"/>
        <v>4080</v>
      </c>
      <c r="G27" s="76">
        <f t="shared" si="2"/>
        <v>4080</v>
      </c>
      <c r="H27" s="76">
        <v>4080</v>
      </c>
      <c r="I27" s="76">
        <v>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  <row r="28" ht="20.1" customHeight="1" spans="1:35">
      <c r="A28" s="92" t="s">
        <v>207</v>
      </c>
      <c r="B28" s="92" t="s">
        <v>16</v>
      </c>
      <c r="C28" s="92" t="s">
        <v>16</v>
      </c>
      <c r="D28" s="92" t="s">
        <v>208</v>
      </c>
      <c r="E28" s="76">
        <f t="shared" si="0"/>
        <v>164990</v>
      </c>
      <c r="F28" s="76">
        <f t="shared" si="1"/>
        <v>164990</v>
      </c>
      <c r="G28" s="76">
        <f t="shared" si="2"/>
        <v>164990</v>
      </c>
      <c r="H28" s="76">
        <v>7860</v>
      </c>
      <c r="I28" s="76">
        <v>157130</v>
      </c>
      <c r="J28" s="76">
        <f t="shared" si="3"/>
        <v>0</v>
      </c>
      <c r="K28" s="76">
        <v>0</v>
      </c>
      <c r="L28" s="76">
        <v>0</v>
      </c>
      <c r="M28" s="76">
        <f t="shared" si="4"/>
        <v>0</v>
      </c>
      <c r="N28" s="76" t="s">
        <v>16</v>
      </c>
      <c r="O28" s="76" t="s">
        <v>16</v>
      </c>
      <c r="P28" s="76">
        <f t="shared" si="5"/>
        <v>0</v>
      </c>
      <c r="Q28" s="76">
        <f t="shared" si="6"/>
        <v>0</v>
      </c>
      <c r="R28" s="76" t="s">
        <v>16</v>
      </c>
      <c r="S28" s="76" t="s">
        <v>16</v>
      </c>
      <c r="T28" s="76">
        <f t="shared" si="7"/>
        <v>0</v>
      </c>
      <c r="U28" s="76" t="s">
        <v>16</v>
      </c>
      <c r="V28" s="76" t="s">
        <v>16</v>
      </c>
      <c r="W28" s="76">
        <f t="shared" si="8"/>
        <v>0</v>
      </c>
      <c r="X28" s="76" t="s">
        <v>16</v>
      </c>
      <c r="Y28" s="76"/>
      <c r="Z28" s="76">
        <f t="shared" si="9"/>
        <v>0</v>
      </c>
      <c r="AA28" s="76">
        <f t="shared" si="10"/>
        <v>0</v>
      </c>
      <c r="AB28" s="76">
        <v>0</v>
      </c>
      <c r="AC28" s="76">
        <v>0</v>
      </c>
      <c r="AD28" s="76">
        <f t="shared" si="11"/>
        <v>0</v>
      </c>
      <c r="AE28" s="76">
        <v>0</v>
      </c>
      <c r="AF28" s="76">
        <v>0</v>
      </c>
      <c r="AG28" s="76">
        <f t="shared" si="12"/>
        <v>0</v>
      </c>
      <c r="AH28" s="76" t="s">
        <v>16</v>
      </c>
      <c r="AI28" s="76"/>
    </row>
    <row r="29" ht="20.1" customHeight="1" spans="1:35">
      <c r="A29" s="92" t="s">
        <v>209</v>
      </c>
      <c r="B29" s="92" t="s">
        <v>102</v>
      </c>
      <c r="C29" s="92" t="s">
        <v>87</v>
      </c>
      <c r="D29" s="92" t="s">
        <v>210</v>
      </c>
      <c r="E29" s="76">
        <f t="shared" si="0"/>
        <v>7860</v>
      </c>
      <c r="F29" s="76">
        <f t="shared" si="1"/>
        <v>7860</v>
      </c>
      <c r="G29" s="76">
        <f t="shared" si="2"/>
        <v>7860</v>
      </c>
      <c r="H29" s="76">
        <v>7860</v>
      </c>
      <c r="I29" s="76">
        <v>0</v>
      </c>
      <c r="J29" s="76">
        <f t="shared" si="3"/>
        <v>0</v>
      </c>
      <c r="K29" s="76">
        <v>0</v>
      </c>
      <c r="L29" s="76">
        <v>0</v>
      </c>
      <c r="M29" s="76">
        <f t="shared" si="4"/>
        <v>0</v>
      </c>
      <c r="N29" s="76" t="s">
        <v>16</v>
      </c>
      <c r="O29" s="76" t="s">
        <v>16</v>
      </c>
      <c r="P29" s="76">
        <f t="shared" si="5"/>
        <v>0</v>
      </c>
      <c r="Q29" s="76">
        <f t="shared" si="6"/>
        <v>0</v>
      </c>
      <c r="R29" s="76" t="s">
        <v>16</v>
      </c>
      <c r="S29" s="76" t="s">
        <v>16</v>
      </c>
      <c r="T29" s="76">
        <f t="shared" si="7"/>
        <v>0</v>
      </c>
      <c r="U29" s="76" t="s">
        <v>16</v>
      </c>
      <c r="V29" s="76" t="s">
        <v>16</v>
      </c>
      <c r="W29" s="76">
        <f t="shared" si="8"/>
        <v>0</v>
      </c>
      <c r="X29" s="76" t="s">
        <v>16</v>
      </c>
      <c r="Y29" s="76"/>
      <c r="Z29" s="76">
        <f t="shared" si="9"/>
        <v>0</v>
      </c>
      <c r="AA29" s="76">
        <f t="shared" si="10"/>
        <v>0</v>
      </c>
      <c r="AB29" s="76">
        <v>0</v>
      </c>
      <c r="AC29" s="76">
        <v>0</v>
      </c>
      <c r="AD29" s="76">
        <f t="shared" si="11"/>
        <v>0</v>
      </c>
      <c r="AE29" s="76">
        <v>0</v>
      </c>
      <c r="AF29" s="76">
        <v>0</v>
      </c>
      <c r="AG29" s="76">
        <f t="shared" si="12"/>
        <v>0</v>
      </c>
      <c r="AH29" s="76" t="s">
        <v>16</v>
      </c>
      <c r="AI29" s="76"/>
    </row>
    <row r="30" ht="20.1" customHeight="1" spans="1:35">
      <c r="A30" s="92" t="s">
        <v>209</v>
      </c>
      <c r="B30" s="92" t="s">
        <v>99</v>
      </c>
      <c r="C30" s="92" t="s">
        <v>87</v>
      </c>
      <c r="D30" s="92" t="s">
        <v>211</v>
      </c>
      <c r="E30" s="76">
        <f t="shared" si="0"/>
        <v>157130</v>
      </c>
      <c r="F30" s="76">
        <f t="shared" si="1"/>
        <v>157130</v>
      </c>
      <c r="G30" s="76">
        <f t="shared" si="2"/>
        <v>157130</v>
      </c>
      <c r="H30" s="76">
        <v>0</v>
      </c>
      <c r="I30" s="76">
        <v>157130</v>
      </c>
      <c r="J30" s="76">
        <f t="shared" si="3"/>
        <v>0</v>
      </c>
      <c r="K30" s="76">
        <v>0</v>
      </c>
      <c r="L30" s="76">
        <v>0</v>
      </c>
      <c r="M30" s="76">
        <f t="shared" si="4"/>
        <v>0</v>
      </c>
      <c r="N30" s="76" t="s">
        <v>16</v>
      </c>
      <c r="O30" s="76" t="s">
        <v>16</v>
      </c>
      <c r="P30" s="76">
        <f t="shared" si="5"/>
        <v>0</v>
      </c>
      <c r="Q30" s="76">
        <f t="shared" si="6"/>
        <v>0</v>
      </c>
      <c r="R30" s="76" t="s">
        <v>16</v>
      </c>
      <c r="S30" s="76" t="s">
        <v>16</v>
      </c>
      <c r="T30" s="76">
        <f t="shared" si="7"/>
        <v>0</v>
      </c>
      <c r="U30" s="76" t="s">
        <v>16</v>
      </c>
      <c r="V30" s="76" t="s">
        <v>16</v>
      </c>
      <c r="W30" s="76">
        <f t="shared" si="8"/>
        <v>0</v>
      </c>
      <c r="X30" s="76" t="s">
        <v>16</v>
      </c>
      <c r="Y30" s="76"/>
      <c r="Z30" s="76">
        <f t="shared" si="9"/>
        <v>0</v>
      </c>
      <c r="AA30" s="76">
        <f t="shared" si="10"/>
        <v>0</v>
      </c>
      <c r="AB30" s="76">
        <v>0</v>
      </c>
      <c r="AC30" s="76">
        <v>0</v>
      </c>
      <c r="AD30" s="76">
        <f t="shared" si="11"/>
        <v>0</v>
      </c>
      <c r="AE30" s="76">
        <v>0</v>
      </c>
      <c r="AF30" s="76">
        <v>0</v>
      </c>
      <c r="AG30" s="76">
        <f t="shared" si="12"/>
        <v>0</v>
      </c>
      <c r="AH30" s="76" t="s">
        <v>16</v>
      </c>
      <c r="AI30" s="76"/>
    </row>
    <row r="31" ht="20.1" customHeight="1" spans="1:35">
      <c r="A31" s="92" t="s">
        <v>212</v>
      </c>
      <c r="B31" s="92" t="s">
        <v>16</v>
      </c>
      <c r="C31" s="92" t="s">
        <v>16</v>
      </c>
      <c r="D31" s="92" t="s">
        <v>213</v>
      </c>
      <c r="E31" s="76">
        <f t="shared" si="0"/>
        <v>2732600</v>
      </c>
      <c r="F31" s="76">
        <f t="shared" si="1"/>
        <v>2732600</v>
      </c>
      <c r="G31" s="76">
        <f t="shared" si="2"/>
        <v>2732600</v>
      </c>
      <c r="H31" s="76">
        <v>0</v>
      </c>
      <c r="I31" s="76">
        <v>2732600</v>
      </c>
      <c r="J31" s="76">
        <f t="shared" si="3"/>
        <v>0</v>
      </c>
      <c r="K31" s="76">
        <v>0</v>
      </c>
      <c r="L31" s="76">
        <v>0</v>
      </c>
      <c r="M31" s="76">
        <f t="shared" si="4"/>
        <v>0</v>
      </c>
      <c r="N31" s="76" t="s">
        <v>16</v>
      </c>
      <c r="O31" s="76" t="s">
        <v>16</v>
      </c>
      <c r="P31" s="76">
        <f t="shared" si="5"/>
        <v>0</v>
      </c>
      <c r="Q31" s="76">
        <f t="shared" si="6"/>
        <v>0</v>
      </c>
      <c r="R31" s="76" t="s">
        <v>16</v>
      </c>
      <c r="S31" s="76" t="s">
        <v>16</v>
      </c>
      <c r="T31" s="76">
        <f t="shared" si="7"/>
        <v>0</v>
      </c>
      <c r="U31" s="76" t="s">
        <v>16</v>
      </c>
      <c r="V31" s="76" t="s">
        <v>16</v>
      </c>
      <c r="W31" s="76">
        <f t="shared" si="8"/>
        <v>0</v>
      </c>
      <c r="X31" s="76" t="s">
        <v>16</v>
      </c>
      <c r="Y31" s="76"/>
      <c r="Z31" s="76">
        <f t="shared" si="9"/>
        <v>0</v>
      </c>
      <c r="AA31" s="76">
        <f t="shared" si="10"/>
        <v>0</v>
      </c>
      <c r="AB31" s="76">
        <v>0</v>
      </c>
      <c r="AC31" s="76">
        <v>0</v>
      </c>
      <c r="AD31" s="76">
        <f t="shared" si="11"/>
        <v>0</v>
      </c>
      <c r="AE31" s="76">
        <v>0</v>
      </c>
      <c r="AF31" s="76">
        <v>0</v>
      </c>
      <c r="AG31" s="76">
        <f t="shared" si="12"/>
        <v>0</v>
      </c>
      <c r="AH31" s="76" t="s">
        <v>16</v>
      </c>
      <c r="AI31" s="76"/>
    </row>
    <row r="32" ht="20.1" customHeight="1" spans="1:35">
      <c r="A32" s="92" t="s">
        <v>214</v>
      </c>
      <c r="B32" s="92" t="s">
        <v>99</v>
      </c>
      <c r="C32" s="92" t="s">
        <v>87</v>
      </c>
      <c r="D32" s="92" t="s">
        <v>215</v>
      </c>
      <c r="E32" s="76">
        <f t="shared" si="0"/>
        <v>2732600</v>
      </c>
      <c r="F32" s="76">
        <f t="shared" si="1"/>
        <v>2732600</v>
      </c>
      <c r="G32" s="76">
        <f t="shared" si="2"/>
        <v>2732600</v>
      </c>
      <c r="H32" s="76">
        <v>0</v>
      </c>
      <c r="I32" s="76">
        <v>2732600</v>
      </c>
      <c r="J32" s="76">
        <f t="shared" si="3"/>
        <v>0</v>
      </c>
      <c r="K32" s="76">
        <v>0</v>
      </c>
      <c r="L32" s="76">
        <v>0</v>
      </c>
      <c r="M32" s="76">
        <f t="shared" si="4"/>
        <v>0</v>
      </c>
      <c r="N32" s="76" t="s">
        <v>16</v>
      </c>
      <c r="O32" s="76" t="s">
        <v>16</v>
      </c>
      <c r="P32" s="76">
        <f t="shared" si="5"/>
        <v>0</v>
      </c>
      <c r="Q32" s="76">
        <f t="shared" si="6"/>
        <v>0</v>
      </c>
      <c r="R32" s="76" t="s">
        <v>16</v>
      </c>
      <c r="S32" s="76" t="s">
        <v>16</v>
      </c>
      <c r="T32" s="76">
        <f t="shared" si="7"/>
        <v>0</v>
      </c>
      <c r="U32" s="76" t="s">
        <v>16</v>
      </c>
      <c r="V32" s="76" t="s">
        <v>16</v>
      </c>
      <c r="W32" s="76">
        <f t="shared" si="8"/>
        <v>0</v>
      </c>
      <c r="X32" s="76" t="s">
        <v>16</v>
      </c>
      <c r="Y32" s="76"/>
      <c r="Z32" s="76">
        <f t="shared" si="9"/>
        <v>0</v>
      </c>
      <c r="AA32" s="76">
        <f t="shared" si="10"/>
        <v>0</v>
      </c>
      <c r="AB32" s="76">
        <v>0</v>
      </c>
      <c r="AC32" s="76">
        <v>0</v>
      </c>
      <c r="AD32" s="76">
        <f t="shared" si="11"/>
        <v>0</v>
      </c>
      <c r="AE32" s="76">
        <v>0</v>
      </c>
      <c r="AF32" s="76">
        <v>0</v>
      </c>
      <c r="AG32" s="76">
        <f t="shared" si="12"/>
        <v>0</v>
      </c>
      <c r="AH32" s="76" t="s">
        <v>16</v>
      </c>
      <c r="AI32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34"/>
  <sheetViews>
    <sheetView showGridLines="0" showZeros="0" topLeftCell="A10" workbookViewId="0">
      <selection activeCell="E11" sqref="E1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216</v>
      </c>
    </row>
    <row r="2" ht="20.1" customHeight="1" spans="1:112">
      <c r="A2" s="10" t="s">
        <v>217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218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219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220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221</v>
      </c>
      <c r="BJ4" s="94"/>
      <c r="BK4" s="94"/>
      <c r="BL4" s="94"/>
      <c r="BM4" s="94"/>
      <c r="BN4" s="94" t="s">
        <v>222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223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224</v>
      </c>
      <c r="CS4" s="94"/>
      <c r="CT4" s="94"/>
      <c r="CU4" s="94" t="s">
        <v>225</v>
      </c>
      <c r="CV4" s="94"/>
      <c r="CW4" s="94"/>
      <c r="CX4" s="94"/>
      <c r="CY4" s="94"/>
      <c r="CZ4" s="94"/>
      <c r="DA4" s="94" t="s">
        <v>226</v>
      </c>
      <c r="DB4" s="94"/>
      <c r="DC4" s="94"/>
      <c r="DD4" s="94" t="s">
        <v>227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228</v>
      </c>
      <c r="H5" s="88" t="s">
        <v>229</v>
      </c>
      <c r="I5" s="88" t="s">
        <v>230</v>
      </c>
      <c r="J5" s="88" t="s">
        <v>231</v>
      </c>
      <c r="K5" s="88" t="s">
        <v>232</v>
      </c>
      <c r="L5" s="88" t="s">
        <v>233</v>
      </c>
      <c r="M5" s="88" t="s">
        <v>234</v>
      </c>
      <c r="N5" s="88" t="s">
        <v>235</v>
      </c>
      <c r="O5" s="88" t="s">
        <v>236</v>
      </c>
      <c r="P5" s="88" t="s">
        <v>237</v>
      </c>
      <c r="Q5" s="88" t="s">
        <v>238</v>
      </c>
      <c r="R5" s="88" t="s">
        <v>239</v>
      </c>
      <c r="S5" s="88" t="s">
        <v>240</v>
      </c>
      <c r="T5" s="88" t="s">
        <v>75</v>
      </c>
      <c r="U5" s="88" t="s">
        <v>241</v>
      </c>
      <c r="V5" s="88" t="s">
        <v>242</v>
      </c>
      <c r="W5" s="88" t="s">
        <v>243</v>
      </c>
      <c r="X5" s="88" t="s">
        <v>244</v>
      </c>
      <c r="Y5" s="88" t="s">
        <v>245</v>
      </c>
      <c r="Z5" s="88" t="s">
        <v>246</v>
      </c>
      <c r="AA5" s="88" t="s">
        <v>247</v>
      </c>
      <c r="AB5" s="88" t="s">
        <v>248</v>
      </c>
      <c r="AC5" s="88" t="s">
        <v>249</v>
      </c>
      <c r="AD5" s="88" t="s">
        <v>250</v>
      </c>
      <c r="AE5" s="88" t="s">
        <v>251</v>
      </c>
      <c r="AF5" s="88" t="s">
        <v>252</v>
      </c>
      <c r="AG5" s="88" t="s">
        <v>253</v>
      </c>
      <c r="AH5" s="88" t="s">
        <v>254</v>
      </c>
      <c r="AI5" s="88" t="s">
        <v>255</v>
      </c>
      <c r="AJ5" s="88" t="s">
        <v>256</v>
      </c>
      <c r="AK5" s="88" t="s">
        <v>257</v>
      </c>
      <c r="AL5" s="88" t="s">
        <v>258</v>
      </c>
      <c r="AM5" s="88" t="s">
        <v>259</v>
      </c>
      <c r="AN5" s="88" t="s">
        <v>260</v>
      </c>
      <c r="AO5" s="88" t="s">
        <v>261</v>
      </c>
      <c r="AP5" s="88" t="s">
        <v>262</v>
      </c>
      <c r="AQ5" s="88" t="s">
        <v>263</v>
      </c>
      <c r="AR5" s="88" t="s">
        <v>264</v>
      </c>
      <c r="AS5" s="88" t="s">
        <v>265</v>
      </c>
      <c r="AT5" s="88" t="s">
        <v>266</v>
      </c>
      <c r="AU5" s="88" t="s">
        <v>267</v>
      </c>
      <c r="AV5" s="88" t="s">
        <v>75</v>
      </c>
      <c r="AW5" s="88" t="s">
        <v>268</v>
      </c>
      <c r="AX5" s="88" t="s">
        <v>269</v>
      </c>
      <c r="AY5" s="88" t="s">
        <v>270</v>
      </c>
      <c r="AZ5" s="88" t="s">
        <v>271</v>
      </c>
      <c r="BA5" s="88" t="s">
        <v>272</v>
      </c>
      <c r="BB5" s="88" t="s">
        <v>273</v>
      </c>
      <c r="BC5" s="88" t="s">
        <v>239</v>
      </c>
      <c r="BD5" s="88" t="s">
        <v>274</v>
      </c>
      <c r="BE5" s="88" t="s">
        <v>275</v>
      </c>
      <c r="BF5" s="88" t="s">
        <v>276</v>
      </c>
      <c r="BG5" s="95" t="s">
        <v>277</v>
      </c>
      <c r="BH5" s="88" t="s">
        <v>278</v>
      </c>
      <c r="BI5" s="88" t="s">
        <v>75</v>
      </c>
      <c r="BJ5" s="88" t="s">
        <v>279</v>
      </c>
      <c r="BK5" s="88" t="s">
        <v>280</v>
      </c>
      <c r="BL5" s="88" t="s">
        <v>281</v>
      </c>
      <c r="BM5" s="88" t="s">
        <v>282</v>
      </c>
      <c r="BN5" s="88" t="s">
        <v>75</v>
      </c>
      <c r="BO5" s="88" t="s">
        <v>283</v>
      </c>
      <c r="BP5" s="88" t="s">
        <v>284</v>
      </c>
      <c r="BQ5" s="88" t="s">
        <v>285</v>
      </c>
      <c r="BR5" s="88" t="s">
        <v>286</v>
      </c>
      <c r="BS5" s="88" t="s">
        <v>287</v>
      </c>
      <c r="BT5" s="88" t="s">
        <v>288</v>
      </c>
      <c r="BU5" s="88" t="s">
        <v>289</v>
      </c>
      <c r="BV5" s="88" t="s">
        <v>290</v>
      </c>
      <c r="BW5" s="88" t="s">
        <v>291</v>
      </c>
      <c r="BX5" s="88" t="s">
        <v>292</v>
      </c>
      <c r="BY5" s="88" t="s">
        <v>293</v>
      </c>
      <c r="BZ5" s="88" t="s">
        <v>294</v>
      </c>
      <c r="CA5" s="88" t="s">
        <v>75</v>
      </c>
      <c r="CB5" s="88" t="s">
        <v>283</v>
      </c>
      <c r="CC5" s="88" t="s">
        <v>284</v>
      </c>
      <c r="CD5" s="88" t="s">
        <v>285</v>
      </c>
      <c r="CE5" s="88" t="s">
        <v>286</v>
      </c>
      <c r="CF5" s="88" t="s">
        <v>287</v>
      </c>
      <c r="CG5" s="88" t="s">
        <v>288</v>
      </c>
      <c r="CH5" s="88" t="s">
        <v>289</v>
      </c>
      <c r="CI5" s="88" t="s">
        <v>295</v>
      </c>
      <c r="CJ5" s="88" t="s">
        <v>296</v>
      </c>
      <c r="CK5" s="88" t="s">
        <v>297</v>
      </c>
      <c r="CL5" s="88" t="s">
        <v>298</v>
      </c>
      <c r="CM5" s="88" t="s">
        <v>290</v>
      </c>
      <c r="CN5" s="88" t="s">
        <v>291</v>
      </c>
      <c r="CO5" s="88" t="s">
        <v>299</v>
      </c>
      <c r="CP5" s="88" t="s">
        <v>293</v>
      </c>
      <c r="CQ5" s="88" t="s">
        <v>223</v>
      </c>
      <c r="CR5" s="88" t="s">
        <v>75</v>
      </c>
      <c r="CS5" s="88" t="s">
        <v>300</v>
      </c>
      <c r="CT5" s="88" t="s">
        <v>301</v>
      </c>
      <c r="CU5" s="88" t="s">
        <v>75</v>
      </c>
      <c r="CV5" s="88" t="s">
        <v>300</v>
      </c>
      <c r="CW5" s="88" t="s">
        <v>302</v>
      </c>
      <c r="CX5" s="88" t="s">
        <v>303</v>
      </c>
      <c r="CY5" s="88" t="s">
        <v>304</v>
      </c>
      <c r="CZ5" s="88" t="s">
        <v>301</v>
      </c>
      <c r="DA5" s="88" t="s">
        <v>75</v>
      </c>
      <c r="DB5" s="88" t="s">
        <v>226</v>
      </c>
      <c r="DC5" s="88" t="s">
        <v>305</v>
      </c>
      <c r="DD5" s="88" t="s">
        <v>75</v>
      </c>
      <c r="DE5" s="88" t="s">
        <v>306</v>
      </c>
      <c r="DF5" s="88" t="s">
        <v>307</v>
      </c>
      <c r="DG5" s="88" t="s">
        <v>308</v>
      </c>
      <c r="DH5" s="88" t="s">
        <v>227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309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34" si="0">SUM(F7,T7,AV7,BI7,BN7,CA7,CR7,CU7,DA7,DD7)</f>
        <v>4465206.39</v>
      </c>
      <c r="F7" s="76">
        <v>1328816.81</v>
      </c>
      <c r="G7" s="76">
        <v>300276</v>
      </c>
      <c r="H7" s="76">
        <v>370188</v>
      </c>
      <c r="I7" s="76">
        <v>15247</v>
      </c>
      <c r="J7" s="76">
        <v>0</v>
      </c>
      <c r="K7" s="76">
        <v>127461.68</v>
      </c>
      <c r="L7" s="76">
        <v>126103.96</v>
      </c>
      <c r="M7" s="76">
        <v>63051.96</v>
      </c>
      <c r="N7" s="76">
        <v>69957.84</v>
      </c>
      <c r="O7" s="76">
        <v>13664.64</v>
      </c>
      <c r="P7" s="76">
        <v>21130.81</v>
      </c>
      <c r="Q7" s="76">
        <v>119934.92</v>
      </c>
      <c r="R7" s="76">
        <v>8800</v>
      </c>
      <c r="S7" s="76">
        <v>93000</v>
      </c>
      <c r="T7" s="76">
        <v>230639.58</v>
      </c>
      <c r="U7" s="76">
        <v>115881.5</v>
      </c>
      <c r="V7" s="76">
        <v>5000</v>
      </c>
      <c r="W7" s="76">
        <v>0</v>
      </c>
      <c r="X7" s="76">
        <v>0</v>
      </c>
      <c r="Y7" s="76">
        <v>2000</v>
      </c>
      <c r="Z7" s="76">
        <v>15000</v>
      </c>
      <c r="AA7" s="76">
        <v>8000</v>
      </c>
      <c r="AB7" s="76">
        <v>4000</v>
      </c>
      <c r="AC7" s="76">
        <v>0</v>
      </c>
      <c r="AD7" s="76">
        <v>15000</v>
      </c>
      <c r="AE7" s="76">
        <v>0</v>
      </c>
      <c r="AF7" s="76">
        <v>3000</v>
      </c>
      <c r="AG7" s="76">
        <v>0</v>
      </c>
      <c r="AH7" s="76">
        <v>2000</v>
      </c>
      <c r="AI7" s="76">
        <v>2000</v>
      </c>
      <c r="AJ7" s="76">
        <v>3000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9758.08</v>
      </c>
      <c r="AQ7" s="76">
        <v>0</v>
      </c>
      <c r="AR7" s="76">
        <v>46000</v>
      </c>
      <c r="AS7" s="76">
        <v>0</v>
      </c>
      <c r="AT7" s="76">
        <v>0</v>
      </c>
      <c r="AU7" s="76">
        <v>0</v>
      </c>
      <c r="AV7" s="76">
        <v>164990</v>
      </c>
      <c r="AW7" s="76">
        <v>0</v>
      </c>
      <c r="AX7" s="76">
        <v>0</v>
      </c>
      <c r="AY7" s="76">
        <v>0</v>
      </c>
      <c r="AZ7" s="76">
        <v>0</v>
      </c>
      <c r="BA7" s="76">
        <v>7800</v>
      </c>
      <c r="BB7" s="76">
        <v>0</v>
      </c>
      <c r="BC7" s="76">
        <v>0</v>
      </c>
      <c r="BD7" s="76">
        <v>0</v>
      </c>
      <c r="BE7" s="76">
        <v>60</v>
      </c>
      <c r="BF7" s="76">
        <v>0</v>
      </c>
      <c r="BG7" s="76">
        <v>0</v>
      </c>
      <c r="BH7" s="76">
        <v>157130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8160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8160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2732600</v>
      </c>
      <c r="DE7" s="76">
        <v>0</v>
      </c>
      <c r="DF7" s="76">
        <v>0</v>
      </c>
      <c r="DG7" s="76">
        <v>0</v>
      </c>
      <c r="DH7" s="76">
        <v>2732600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310</v>
      </c>
      <c r="E8" s="76">
        <f t="shared" si="0"/>
        <v>9758.08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9758.08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9758.08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311</v>
      </c>
      <c r="E9" s="76">
        <f t="shared" si="0"/>
        <v>9758.08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9758.08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9758.08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312</v>
      </c>
      <c r="E10" s="76">
        <f t="shared" si="0"/>
        <v>9758.08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9758.08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9758.08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313</v>
      </c>
      <c r="E11" s="76">
        <f t="shared" si="0"/>
        <v>4251890.91</v>
      </c>
      <c r="F11" s="76">
        <v>1125259.41</v>
      </c>
      <c r="G11" s="76">
        <v>300276</v>
      </c>
      <c r="H11" s="76">
        <v>370188</v>
      </c>
      <c r="I11" s="76">
        <v>15247</v>
      </c>
      <c r="J11" s="76">
        <v>0</v>
      </c>
      <c r="K11" s="76">
        <v>127461.68</v>
      </c>
      <c r="L11" s="76">
        <v>126103.96</v>
      </c>
      <c r="M11" s="76">
        <v>63051.96</v>
      </c>
      <c r="N11" s="76">
        <v>0</v>
      </c>
      <c r="O11" s="76">
        <v>0</v>
      </c>
      <c r="P11" s="76">
        <v>21130.81</v>
      </c>
      <c r="Q11" s="76">
        <v>0</v>
      </c>
      <c r="R11" s="76">
        <v>8800</v>
      </c>
      <c r="S11" s="76">
        <v>93000</v>
      </c>
      <c r="T11" s="76">
        <v>220881.5</v>
      </c>
      <c r="U11" s="76">
        <v>115881.5</v>
      </c>
      <c r="V11" s="76">
        <v>5000</v>
      </c>
      <c r="W11" s="76">
        <v>0</v>
      </c>
      <c r="X11" s="76">
        <v>0</v>
      </c>
      <c r="Y11" s="76">
        <v>2000</v>
      </c>
      <c r="Z11" s="76">
        <v>15000</v>
      </c>
      <c r="AA11" s="76">
        <v>8000</v>
      </c>
      <c r="AB11" s="76">
        <v>4000</v>
      </c>
      <c r="AC11" s="76">
        <v>0</v>
      </c>
      <c r="AD11" s="76">
        <v>15000</v>
      </c>
      <c r="AE11" s="76">
        <v>0</v>
      </c>
      <c r="AF11" s="76">
        <v>3000</v>
      </c>
      <c r="AG11" s="76">
        <v>0</v>
      </c>
      <c r="AH11" s="76">
        <v>2000</v>
      </c>
      <c r="AI11" s="76">
        <v>2000</v>
      </c>
      <c r="AJ11" s="76">
        <v>3000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46000</v>
      </c>
      <c r="AS11" s="76">
        <v>0</v>
      </c>
      <c r="AT11" s="76">
        <v>0</v>
      </c>
      <c r="AU11" s="76">
        <v>0</v>
      </c>
      <c r="AV11" s="76">
        <v>164990</v>
      </c>
      <c r="AW11" s="76">
        <v>0</v>
      </c>
      <c r="AX11" s="76">
        <v>0</v>
      </c>
      <c r="AY11" s="76">
        <v>0</v>
      </c>
      <c r="AZ11" s="76">
        <v>0</v>
      </c>
      <c r="BA11" s="76">
        <v>7800</v>
      </c>
      <c r="BB11" s="76">
        <v>0</v>
      </c>
      <c r="BC11" s="76">
        <v>0</v>
      </c>
      <c r="BD11" s="76">
        <v>0</v>
      </c>
      <c r="BE11" s="76">
        <v>60</v>
      </c>
      <c r="BF11" s="76">
        <v>0</v>
      </c>
      <c r="BG11" s="76">
        <v>0</v>
      </c>
      <c r="BH11" s="76">
        <v>157130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8160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8160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2732600</v>
      </c>
      <c r="DE11" s="76">
        <v>0</v>
      </c>
      <c r="DF11" s="76">
        <v>0</v>
      </c>
      <c r="DG11" s="76">
        <v>0</v>
      </c>
      <c r="DH11" s="76">
        <v>2732600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314</v>
      </c>
      <c r="E12" s="76">
        <f t="shared" si="0"/>
        <v>189155.92</v>
      </c>
      <c r="F12" s="76">
        <v>189155.92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126103.96</v>
      </c>
      <c r="M12" s="76">
        <v>63051.96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90</v>
      </c>
      <c r="D13" s="92" t="s">
        <v>315</v>
      </c>
      <c r="E13" s="76">
        <f t="shared" si="0"/>
        <v>126103.96</v>
      </c>
      <c r="F13" s="76">
        <v>126103.96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126103.96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89</v>
      </c>
      <c r="B14" s="92" t="s">
        <v>90</v>
      </c>
      <c r="C14" s="92" t="s">
        <v>86</v>
      </c>
      <c r="D14" s="92" t="s">
        <v>316</v>
      </c>
      <c r="E14" s="76">
        <f t="shared" si="0"/>
        <v>63051.96</v>
      </c>
      <c r="F14" s="76">
        <v>63051.96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63051.96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317</v>
      </c>
      <c r="E15" s="76">
        <f t="shared" si="0"/>
        <v>202130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45000</v>
      </c>
      <c r="U15" s="76">
        <v>45000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157130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157130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89</v>
      </c>
      <c r="B16" s="92" t="s">
        <v>93</v>
      </c>
      <c r="C16" s="92" t="s">
        <v>94</v>
      </c>
      <c r="D16" s="92" t="s">
        <v>318</v>
      </c>
      <c r="E16" s="76">
        <f t="shared" si="0"/>
        <v>45000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45000</v>
      </c>
      <c r="U16" s="76">
        <v>45000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89</v>
      </c>
      <c r="B17" s="92" t="s">
        <v>93</v>
      </c>
      <c r="C17" s="92" t="s">
        <v>90</v>
      </c>
      <c r="D17" s="92" t="s">
        <v>319</v>
      </c>
      <c r="E17" s="76">
        <f t="shared" si="0"/>
        <v>157130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157130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157130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320</v>
      </c>
      <c r="E18" s="76">
        <f t="shared" si="0"/>
        <v>2657600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2657600</v>
      </c>
      <c r="DE18" s="76">
        <v>0</v>
      </c>
      <c r="DF18" s="76">
        <v>0</v>
      </c>
      <c r="DG18" s="76">
        <v>0</v>
      </c>
      <c r="DH18" s="76">
        <v>2657600</v>
      </c>
    </row>
    <row r="19" ht="20.1" customHeight="1" spans="1:112">
      <c r="A19" s="92" t="s">
        <v>89</v>
      </c>
      <c r="B19" s="92" t="s">
        <v>97</v>
      </c>
      <c r="C19" s="92" t="s">
        <v>90</v>
      </c>
      <c r="D19" s="92" t="s">
        <v>321</v>
      </c>
      <c r="E19" s="76">
        <f t="shared" si="0"/>
        <v>2500000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2500000</v>
      </c>
      <c r="DE19" s="76">
        <v>0</v>
      </c>
      <c r="DF19" s="76">
        <v>0</v>
      </c>
      <c r="DG19" s="76">
        <v>0</v>
      </c>
      <c r="DH19" s="76">
        <v>2500000</v>
      </c>
    </row>
    <row r="20" ht="20.1" customHeight="1" spans="1:112">
      <c r="A20" s="92" t="s">
        <v>89</v>
      </c>
      <c r="B20" s="92" t="s">
        <v>97</v>
      </c>
      <c r="C20" s="92" t="s">
        <v>99</v>
      </c>
      <c r="D20" s="92" t="s">
        <v>322</v>
      </c>
      <c r="E20" s="76">
        <f t="shared" si="0"/>
        <v>157600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157600</v>
      </c>
      <c r="DE20" s="76">
        <v>0</v>
      </c>
      <c r="DF20" s="76">
        <v>0</v>
      </c>
      <c r="DG20" s="76">
        <v>0</v>
      </c>
      <c r="DH20" s="76">
        <v>157600</v>
      </c>
    </row>
    <row r="21" ht="20.1" customHeight="1" spans="1:112">
      <c r="A21" s="92" t="s">
        <v>16</v>
      </c>
      <c r="B21" s="92" t="s">
        <v>16</v>
      </c>
      <c r="C21" s="92" t="s">
        <v>16</v>
      </c>
      <c r="D21" s="92" t="s">
        <v>323</v>
      </c>
      <c r="E21" s="76">
        <f t="shared" si="0"/>
        <v>1203004.99</v>
      </c>
      <c r="F21" s="76">
        <v>936103.49</v>
      </c>
      <c r="G21" s="76">
        <v>300276</v>
      </c>
      <c r="H21" s="76">
        <v>370188</v>
      </c>
      <c r="I21" s="76">
        <v>15247</v>
      </c>
      <c r="J21" s="76">
        <v>0</v>
      </c>
      <c r="K21" s="76">
        <v>127461.68</v>
      </c>
      <c r="L21" s="76">
        <v>0</v>
      </c>
      <c r="M21" s="76">
        <v>0</v>
      </c>
      <c r="N21" s="76">
        <v>0</v>
      </c>
      <c r="O21" s="76">
        <v>0</v>
      </c>
      <c r="P21" s="76">
        <v>21130.81</v>
      </c>
      <c r="Q21" s="76">
        <v>0</v>
      </c>
      <c r="R21" s="76">
        <v>8800</v>
      </c>
      <c r="S21" s="76">
        <v>93000</v>
      </c>
      <c r="T21" s="76">
        <v>175881.5</v>
      </c>
      <c r="U21" s="76">
        <v>70881.5</v>
      </c>
      <c r="V21" s="76">
        <v>5000</v>
      </c>
      <c r="W21" s="76">
        <v>0</v>
      </c>
      <c r="X21" s="76">
        <v>0</v>
      </c>
      <c r="Y21" s="76">
        <v>2000</v>
      </c>
      <c r="Z21" s="76">
        <v>15000</v>
      </c>
      <c r="AA21" s="76">
        <v>8000</v>
      </c>
      <c r="AB21" s="76">
        <v>4000</v>
      </c>
      <c r="AC21" s="76">
        <v>0</v>
      </c>
      <c r="AD21" s="76">
        <v>15000</v>
      </c>
      <c r="AE21" s="76">
        <v>0</v>
      </c>
      <c r="AF21" s="76">
        <v>3000</v>
      </c>
      <c r="AG21" s="76">
        <v>0</v>
      </c>
      <c r="AH21" s="76">
        <v>2000</v>
      </c>
      <c r="AI21" s="76">
        <v>2000</v>
      </c>
      <c r="AJ21" s="76">
        <v>3000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46000</v>
      </c>
      <c r="AS21" s="76">
        <v>0</v>
      </c>
      <c r="AT21" s="76">
        <v>0</v>
      </c>
      <c r="AU21" s="76">
        <v>0</v>
      </c>
      <c r="AV21" s="76">
        <v>7860</v>
      </c>
      <c r="AW21" s="76">
        <v>0</v>
      </c>
      <c r="AX21" s="76">
        <v>0</v>
      </c>
      <c r="AY21" s="76">
        <v>0</v>
      </c>
      <c r="AZ21" s="76">
        <v>0</v>
      </c>
      <c r="BA21" s="76">
        <v>7800</v>
      </c>
      <c r="BB21" s="76">
        <v>0</v>
      </c>
      <c r="BC21" s="76">
        <v>0</v>
      </c>
      <c r="BD21" s="76">
        <v>0</v>
      </c>
      <c r="BE21" s="76">
        <v>60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8160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8160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75000</v>
      </c>
      <c r="DE21" s="76">
        <v>0</v>
      </c>
      <c r="DF21" s="76">
        <v>0</v>
      </c>
      <c r="DG21" s="76">
        <v>0</v>
      </c>
      <c r="DH21" s="76">
        <v>75000</v>
      </c>
    </row>
    <row r="22" ht="20.1" customHeight="1" spans="1:112">
      <c r="A22" s="92" t="s">
        <v>89</v>
      </c>
      <c r="B22" s="92" t="s">
        <v>101</v>
      </c>
      <c r="C22" s="92" t="s">
        <v>102</v>
      </c>
      <c r="D22" s="92" t="s">
        <v>324</v>
      </c>
      <c r="E22" s="76">
        <f t="shared" si="0"/>
        <v>593607.57</v>
      </c>
      <c r="F22" s="76">
        <v>460282.85</v>
      </c>
      <c r="G22" s="76">
        <v>140952</v>
      </c>
      <c r="H22" s="76">
        <v>203520</v>
      </c>
      <c r="I22" s="76">
        <v>11746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7864.85</v>
      </c>
      <c r="Q22" s="76">
        <v>0</v>
      </c>
      <c r="R22" s="76">
        <v>3200</v>
      </c>
      <c r="S22" s="76">
        <v>93000</v>
      </c>
      <c r="T22" s="76">
        <v>121444.72</v>
      </c>
      <c r="U22" s="76">
        <v>16444.72</v>
      </c>
      <c r="V22" s="76">
        <v>5000</v>
      </c>
      <c r="W22" s="76">
        <v>0</v>
      </c>
      <c r="X22" s="76">
        <v>0</v>
      </c>
      <c r="Y22" s="76">
        <v>2000</v>
      </c>
      <c r="Z22" s="76">
        <v>15000</v>
      </c>
      <c r="AA22" s="76">
        <v>8000</v>
      </c>
      <c r="AB22" s="76">
        <v>4000</v>
      </c>
      <c r="AC22" s="76">
        <v>0</v>
      </c>
      <c r="AD22" s="76">
        <v>15000</v>
      </c>
      <c r="AE22" s="76">
        <v>0</v>
      </c>
      <c r="AF22" s="76">
        <v>3000</v>
      </c>
      <c r="AG22" s="76">
        <v>0</v>
      </c>
      <c r="AH22" s="76">
        <v>2000</v>
      </c>
      <c r="AI22" s="76">
        <v>2000</v>
      </c>
      <c r="AJ22" s="76">
        <v>3000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46000</v>
      </c>
      <c r="AS22" s="76">
        <v>0</v>
      </c>
      <c r="AT22" s="76">
        <v>0</v>
      </c>
      <c r="AU22" s="76">
        <v>0</v>
      </c>
      <c r="AV22" s="76">
        <v>7800</v>
      </c>
      <c r="AW22" s="76">
        <v>0</v>
      </c>
      <c r="AX22" s="76">
        <v>0</v>
      </c>
      <c r="AY22" s="76">
        <v>0</v>
      </c>
      <c r="AZ22" s="76">
        <v>0</v>
      </c>
      <c r="BA22" s="76">
        <v>7800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4080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4080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89</v>
      </c>
      <c r="B23" s="92" t="s">
        <v>101</v>
      </c>
      <c r="C23" s="92" t="s">
        <v>94</v>
      </c>
      <c r="D23" s="92" t="s">
        <v>325</v>
      </c>
      <c r="E23" s="76">
        <f t="shared" si="0"/>
        <v>50000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50000</v>
      </c>
      <c r="U23" s="76">
        <v>50000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89</v>
      </c>
      <c r="B24" s="92" t="s">
        <v>101</v>
      </c>
      <c r="C24" s="92" t="s">
        <v>105</v>
      </c>
      <c r="D24" s="92" t="s">
        <v>326</v>
      </c>
      <c r="E24" s="76">
        <f t="shared" si="0"/>
        <v>484397.42</v>
      </c>
      <c r="F24" s="76">
        <v>475820.64</v>
      </c>
      <c r="G24" s="76">
        <v>159324</v>
      </c>
      <c r="H24" s="76">
        <v>166668</v>
      </c>
      <c r="I24" s="76">
        <v>3501</v>
      </c>
      <c r="J24" s="76">
        <v>0</v>
      </c>
      <c r="K24" s="76">
        <v>127461.68</v>
      </c>
      <c r="L24" s="76">
        <v>0</v>
      </c>
      <c r="M24" s="76">
        <v>0</v>
      </c>
      <c r="N24" s="76">
        <v>0</v>
      </c>
      <c r="O24" s="76">
        <v>0</v>
      </c>
      <c r="P24" s="76">
        <v>13265.96</v>
      </c>
      <c r="Q24" s="76">
        <v>0</v>
      </c>
      <c r="R24" s="76">
        <v>5600</v>
      </c>
      <c r="S24" s="76">
        <v>0</v>
      </c>
      <c r="T24" s="76">
        <v>4436.78</v>
      </c>
      <c r="U24" s="76">
        <v>4436.78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60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60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4080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4080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89</v>
      </c>
      <c r="B25" s="92" t="s">
        <v>101</v>
      </c>
      <c r="C25" s="92" t="s">
        <v>99</v>
      </c>
      <c r="D25" s="92" t="s">
        <v>327</v>
      </c>
      <c r="E25" s="76">
        <f t="shared" si="0"/>
        <v>75000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75000</v>
      </c>
      <c r="DE25" s="76">
        <v>0</v>
      </c>
      <c r="DF25" s="76">
        <v>0</v>
      </c>
      <c r="DG25" s="76">
        <v>0</v>
      </c>
      <c r="DH25" s="76">
        <v>75000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328</v>
      </c>
      <c r="E26" s="76">
        <f t="shared" si="0"/>
        <v>83622.48</v>
      </c>
      <c r="F26" s="76">
        <v>83622.48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69957.84</v>
      </c>
      <c r="O26" s="76">
        <v>13664.64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16</v>
      </c>
      <c r="B27" s="92" t="s">
        <v>16</v>
      </c>
      <c r="C27" s="92" t="s">
        <v>16</v>
      </c>
      <c r="D27" s="92" t="s">
        <v>329</v>
      </c>
      <c r="E27" s="76">
        <f t="shared" si="0"/>
        <v>83622.48</v>
      </c>
      <c r="F27" s="76">
        <v>83622.48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69957.84</v>
      </c>
      <c r="O27" s="76">
        <v>13664.64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108</v>
      </c>
      <c r="B28" s="92" t="s">
        <v>109</v>
      </c>
      <c r="C28" s="92" t="s">
        <v>102</v>
      </c>
      <c r="D28" s="92" t="s">
        <v>330</v>
      </c>
      <c r="E28" s="76">
        <f t="shared" si="0"/>
        <v>31137.26</v>
      </c>
      <c r="F28" s="76">
        <v>31137.26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31137.26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1" spans="1:112">
      <c r="A29" s="92" t="s">
        <v>108</v>
      </c>
      <c r="B29" s="92" t="s">
        <v>109</v>
      </c>
      <c r="C29" s="92" t="s">
        <v>111</v>
      </c>
      <c r="D29" s="92" t="s">
        <v>331</v>
      </c>
      <c r="E29" s="76">
        <f t="shared" si="0"/>
        <v>38820.58</v>
      </c>
      <c r="F29" s="76">
        <v>38820.58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38820.58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  <row r="30" ht="20.1" customHeight="1" spans="1:112">
      <c r="A30" s="92" t="s">
        <v>108</v>
      </c>
      <c r="B30" s="92" t="s">
        <v>109</v>
      </c>
      <c r="C30" s="92" t="s">
        <v>113</v>
      </c>
      <c r="D30" s="92" t="s">
        <v>332</v>
      </c>
      <c r="E30" s="76">
        <f t="shared" si="0"/>
        <v>5124.24</v>
      </c>
      <c r="F30" s="76">
        <v>5124.24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5124.24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0</v>
      </c>
      <c r="CL30" s="76">
        <v>0</v>
      </c>
      <c r="CM30" s="76">
        <v>0</v>
      </c>
      <c r="CN30" s="76">
        <v>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</row>
    <row r="31" ht="20.1" customHeight="1" spans="1:112">
      <c r="A31" s="92" t="s">
        <v>108</v>
      </c>
      <c r="B31" s="92" t="s">
        <v>109</v>
      </c>
      <c r="C31" s="92" t="s">
        <v>99</v>
      </c>
      <c r="D31" s="92" t="s">
        <v>333</v>
      </c>
      <c r="E31" s="76">
        <f t="shared" si="0"/>
        <v>8540.4</v>
      </c>
      <c r="F31" s="76">
        <v>8540.4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8540.4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0</v>
      </c>
      <c r="AL31" s="76">
        <v>0</v>
      </c>
      <c r="AM31" s="76">
        <v>0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0</v>
      </c>
      <c r="AU31" s="76">
        <v>0</v>
      </c>
      <c r="AV31" s="76">
        <v>0</v>
      </c>
      <c r="AW31" s="76">
        <v>0</v>
      </c>
      <c r="AX31" s="76">
        <v>0</v>
      </c>
      <c r="AY31" s="76">
        <v>0</v>
      </c>
      <c r="AZ31" s="76">
        <v>0</v>
      </c>
      <c r="BA31" s="76">
        <v>0</v>
      </c>
      <c r="BB31" s="76">
        <v>0</v>
      </c>
      <c r="BC31" s="76">
        <v>0</v>
      </c>
      <c r="BD31" s="76">
        <v>0</v>
      </c>
      <c r="BE31" s="76">
        <v>0</v>
      </c>
      <c r="BF31" s="76">
        <v>0</v>
      </c>
      <c r="BG31" s="76">
        <v>0</v>
      </c>
      <c r="BH31" s="76">
        <v>0</v>
      </c>
      <c r="BI31" s="76">
        <v>0</v>
      </c>
      <c r="BJ31" s="76">
        <v>0</v>
      </c>
      <c r="BK31" s="76">
        <v>0</v>
      </c>
      <c r="BL31" s="76">
        <v>0</v>
      </c>
      <c r="BM31" s="76">
        <v>0</v>
      </c>
      <c r="BN31" s="76">
        <v>0</v>
      </c>
      <c r="BO31" s="76">
        <v>0</v>
      </c>
      <c r="BP31" s="76">
        <v>0</v>
      </c>
      <c r="BQ31" s="76">
        <v>0</v>
      </c>
      <c r="BR31" s="76">
        <v>0</v>
      </c>
      <c r="BS31" s="76">
        <v>0</v>
      </c>
      <c r="BT31" s="76">
        <v>0</v>
      </c>
      <c r="BU31" s="76">
        <v>0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0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6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0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0</v>
      </c>
      <c r="CU31" s="76">
        <v>0</v>
      </c>
      <c r="CV31" s="76">
        <v>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0</v>
      </c>
      <c r="DD31" s="76">
        <v>0</v>
      </c>
      <c r="DE31" s="76">
        <v>0</v>
      </c>
      <c r="DF31" s="76">
        <v>0</v>
      </c>
      <c r="DG31" s="76">
        <v>0</v>
      </c>
      <c r="DH31" s="76">
        <v>0</v>
      </c>
    </row>
    <row r="32" ht="20.1" customHeight="1" spans="1:112">
      <c r="A32" s="92" t="s">
        <v>16</v>
      </c>
      <c r="B32" s="92" t="s">
        <v>16</v>
      </c>
      <c r="C32" s="92" t="s">
        <v>16</v>
      </c>
      <c r="D32" s="92" t="s">
        <v>334</v>
      </c>
      <c r="E32" s="76">
        <f t="shared" si="0"/>
        <v>119934.92</v>
      </c>
      <c r="F32" s="76">
        <v>119934.92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119934.92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0</v>
      </c>
      <c r="AG32" s="76">
        <v>0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6">
        <v>0</v>
      </c>
      <c r="AV32" s="76">
        <v>0</v>
      </c>
      <c r="AW32" s="76">
        <v>0</v>
      </c>
      <c r="AX32" s="76">
        <v>0</v>
      </c>
      <c r="AY32" s="76">
        <v>0</v>
      </c>
      <c r="AZ32" s="76">
        <v>0</v>
      </c>
      <c r="BA32" s="76">
        <v>0</v>
      </c>
      <c r="BB32" s="76">
        <v>0</v>
      </c>
      <c r="BC32" s="76">
        <v>0</v>
      </c>
      <c r="BD32" s="76">
        <v>0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0</v>
      </c>
      <c r="BK32" s="76">
        <v>0</v>
      </c>
      <c r="BL32" s="76">
        <v>0</v>
      </c>
      <c r="BM32" s="76">
        <v>0</v>
      </c>
      <c r="BN32" s="76">
        <v>0</v>
      </c>
      <c r="BO32" s="76">
        <v>0</v>
      </c>
      <c r="BP32" s="76">
        <v>0</v>
      </c>
      <c r="BQ32" s="76">
        <v>0</v>
      </c>
      <c r="BR32" s="76">
        <v>0</v>
      </c>
      <c r="BS32" s="76">
        <v>0</v>
      </c>
      <c r="BT32" s="76">
        <v>0</v>
      </c>
      <c r="BU32" s="76">
        <v>0</v>
      </c>
      <c r="BV32" s="76">
        <v>0</v>
      </c>
      <c r="BW32" s="76">
        <v>0</v>
      </c>
      <c r="BX32" s="76">
        <v>0</v>
      </c>
      <c r="BY32" s="76">
        <v>0</v>
      </c>
      <c r="BZ32" s="76">
        <v>0</v>
      </c>
      <c r="CA32" s="76">
        <v>0</v>
      </c>
      <c r="CB32" s="76">
        <v>0</v>
      </c>
      <c r="CC32" s="76">
        <v>0</v>
      </c>
      <c r="CD32" s="76">
        <v>0</v>
      </c>
      <c r="CE32" s="76">
        <v>0</v>
      </c>
      <c r="CF32" s="76">
        <v>0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0</v>
      </c>
      <c r="DC32" s="76">
        <v>0</v>
      </c>
      <c r="DD32" s="76">
        <v>0</v>
      </c>
      <c r="DE32" s="76">
        <v>0</v>
      </c>
      <c r="DF32" s="76">
        <v>0</v>
      </c>
      <c r="DG32" s="76">
        <v>0</v>
      </c>
      <c r="DH32" s="76">
        <v>0</v>
      </c>
    </row>
    <row r="33" ht="20.1" customHeight="1" spans="1:112">
      <c r="A33" s="92" t="s">
        <v>16</v>
      </c>
      <c r="B33" s="92" t="s">
        <v>16</v>
      </c>
      <c r="C33" s="92" t="s">
        <v>16</v>
      </c>
      <c r="D33" s="92" t="s">
        <v>335</v>
      </c>
      <c r="E33" s="76">
        <f t="shared" si="0"/>
        <v>119934.92</v>
      </c>
      <c r="F33" s="76">
        <v>119934.92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119934.92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76">
        <v>0</v>
      </c>
      <c r="AG33" s="76">
        <v>0</v>
      </c>
      <c r="AH33" s="76">
        <v>0</v>
      </c>
      <c r="AI33" s="76">
        <v>0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6">
        <v>0</v>
      </c>
      <c r="AV33" s="76">
        <v>0</v>
      </c>
      <c r="AW33" s="76">
        <v>0</v>
      </c>
      <c r="AX33" s="76">
        <v>0</v>
      </c>
      <c r="AY33" s="76">
        <v>0</v>
      </c>
      <c r="AZ33" s="76">
        <v>0</v>
      </c>
      <c r="BA33" s="76">
        <v>0</v>
      </c>
      <c r="BB33" s="76">
        <v>0</v>
      </c>
      <c r="BC33" s="76">
        <v>0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0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0</v>
      </c>
      <c r="BP33" s="76">
        <v>0</v>
      </c>
      <c r="BQ33" s="76">
        <v>0</v>
      </c>
      <c r="BR33" s="76">
        <v>0</v>
      </c>
      <c r="BS33" s="76">
        <v>0</v>
      </c>
      <c r="BT33" s="76">
        <v>0</v>
      </c>
      <c r="BU33" s="76">
        <v>0</v>
      </c>
      <c r="BV33" s="76">
        <v>0</v>
      </c>
      <c r="BW33" s="76">
        <v>0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0</v>
      </c>
      <c r="CD33" s="76">
        <v>0</v>
      </c>
      <c r="CE33" s="76">
        <v>0</v>
      </c>
      <c r="CF33" s="76">
        <v>0</v>
      </c>
      <c r="CG33" s="76">
        <v>0</v>
      </c>
      <c r="CH33" s="76">
        <v>0</v>
      </c>
      <c r="CI33" s="76">
        <v>0</v>
      </c>
      <c r="CJ33" s="76">
        <v>0</v>
      </c>
      <c r="CK33" s="76">
        <v>0</v>
      </c>
      <c r="CL33" s="76">
        <v>0</v>
      </c>
      <c r="CM33" s="76">
        <v>0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6">
        <v>0</v>
      </c>
      <c r="CV33" s="76">
        <v>0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6">
        <v>0</v>
      </c>
      <c r="DE33" s="76">
        <v>0</v>
      </c>
      <c r="DF33" s="76">
        <v>0</v>
      </c>
      <c r="DG33" s="76">
        <v>0</v>
      </c>
      <c r="DH33" s="76">
        <v>0</v>
      </c>
    </row>
    <row r="34" ht="20.1" customHeight="1" spans="1:112">
      <c r="A34" s="92" t="s">
        <v>116</v>
      </c>
      <c r="B34" s="92" t="s">
        <v>111</v>
      </c>
      <c r="C34" s="92" t="s">
        <v>102</v>
      </c>
      <c r="D34" s="92" t="s">
        <v>183</v>
      </c>
      <c r="E34" s="76">
        <f t="shared" si="0"/>
        <v>119934.92</v>
      </c>
      <c r="F34" s="76">
        <v>119934.92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119934.92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0</v>
      </c>
      <c r="AG34" s="76">
        <v>0</v>
      </c>
      <c r="AH34" s="76">
        <v>0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0</v>
      </c>
      <c r="AS34" s="76">
        <v>0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0</v>
      </c>
      <c r="AZ34" s="76">
        <v>0</v>
      </c>
      <c r="BA34" s="76">
        <v>0</v>
      </c>
      <c r="BB34" s="76">
        <v>0</v>
      </c>
      <c r="BC34" s="76">
        <v>0</v>
      </c>
      <c r="BD34" s="76">
        <v>0</v>
      </c>
      <c r="BE34" s="76">
        <v>0</v>
      </c>
      <c r="BF34" s="76">
        <v>0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0</v>
      </c>
      <c r="CI34" s="76">
        <v>0</v>
      </c>
      <c r="CJ34" s="76">
        <v>0</v>
      </c>
      <c r="CK34" s="76">
        <v>0</v>
      </c>
      <c r="CL34" s="76">
        <v>0</v>
      </c>
      <c r="CM34" s="76">
        <v>0</v>
      </c>
      <c r="CN34" s="76">
        <v>0</v>
      </c>
      <c r="CO34" s="76">
        <v>0</v>
      </c>
      <c r="CP34" s="76">
        <v>0</v>
      </c>
      <c r="CQ34" s="76">
        <v>0</v>
      </c>
      <c r="CR34" s="76">
        <v>0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0</v>
      </c>
      <c r="DH34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showGridLines="0" showZeros="0" topLeftCell="A7" workbookViewId="0">
      <selection activeCell="D38" sqref="D38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336</v>
      </c>
    </row>
    <row r="2" ht="25.5" customHeight="1" spans="1:7">
      <c r="A2" s="10" t="s">
        <v>337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338</v>
      </c>
      <c r="B4" s="57"/>
      <c r="C4" s="57"/>
      <c r="D4" s="58"/>
      <c r="E4" s="77" t="s">
        <v>120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339</v>
      </c>
      <c r="E5" s="22" t="s">
        <v>60</v>
      </c>
      <c r="F5" s="19" t="s">
        <v>340</v>
      </c>
      <c r="G5" s="80" t="s">
        <v>341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1432476.39</v>
      </c>
      <c r="F7" s="85">
        <v>1243676.81</v>
      </c>
      <c r="G7" s="76">
        <v>188799.58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1432476.39</v>
      </c>
      <c r="F8" s="85">
        <v>1243676.81</v>
      </c>
      <c r="G8" s="76">
        <v>188799.58</v>
      </c>
    </row>
    <row r="9" ht="20.1" customHeight="1" spans="1:7">
      <c r="A9" s="30" t="s">
        <v>342</v>
      </c>
      <c r="B9" s="74" t="s">
        <v>16</v>
      </c>
      <c r="C9" s="83" t="s">
        <v>16</v>
      </c>
      <c r="D9" s="30" t="s">
        <v>343</v>
      </c>
      <c r="E9" s="84">
        <v>1235816.81</v>
      </c>
      <c r="F9" s="85">
        <v>1235816.81</v>
      </c>
      <c r="G9" s="76">
        <v>0</v>
      </c>
    </row>
    <row r="10" ht="20.1" customHeight="1" spans="1:7">
      <c r="A10" s="30" t="s">
        <v>344</v>
      </c>
      <c r="B10" s="74" t="s">
        <v>102</v>
      </c>
      <c r="C10" s="83" t="s">
        <v>87</v>
      </c>
      <c r="D10" s="30" t="s">
        <v>345</v>
      </c>
      <c r="E10" s="84">
        <v>300276</v>
      </c>
      <c r="F10" s="85">
        <v>300276</v>
      </c>
      <c r="G10" s="76">
        <v>0</v>
      </c>
    </row>
    <row r="11" ht="20.1" customHeight="1" spans="1:7">
      <c r="A11" s="30" t="s">
        <v>344</v>
      </c>
      <c r="B11" s="74" t="s">
        <v>111</v>
      </c>
      <c r="C11" s="83" t="s">
        <v>87</v>
      </c>
      <c r="D11" s="30" t="s">
        <v>346</v>
      </c>
      <c r="E11" s="84">
        <v>370188</v>
      </c>
      <c r="F11" s="85">
        <v>370188</v>
      </c>
      <c r="G11" s="76">
        <v>0</v>
      </c>
    </row>
    <row r="12" ht="20.1" customHeight="1" spans="1:7">
      <c r="A12" s="30" t="s">
        <v>344</v>
      </c>
      <c r="B12" s="74" t="s">
        <v>113</v>
      </c>
      <c r="C12" s="83" t="s">
        <v>87</v>
      </c>
      <c r="D12" s="30" t="s">
        <v>347</v>
      </c>
      <c r="E12" s="84">
        <v>15247</v>
      </c>
      <c r="F12" s="85">
        <v>15247</v>
      </c>
      <c r="G12" s="76">
        <v>0</v>
      </c>
    </row>
    <row r="13" ht="20.1" customHeight="1" spans="1:7">
      <c r="A13" s="30" t="s">
        <v>344</v>
      </c>
      <c r="B13" s="74" t="s">
        <v>348</v>
      </c>
      <c r="C13" s="83" t="s">
        <v>87</v>
      </c>
      <c r="D13" s="30" t="s">
        <v>349</v>
      </c>
      <c r="E13" s="84">
        <v>127461.68</v>
      </c>
      <c r="F13" s="85">
        <v>127461.68</v>
      </c>
      <c r="G13" s="76">
        <v>0</v>
      </c>
    </row>
    <row r="14" ht="20.1" customHeight="1" spans="1:7">
      <c r="A14" s="30" t="s">
        <v>344</v>
      </c>
      <c r="B14" s="74" t="s">
        <v>93</v>
      </c>
      <c r="C14" s="83" t="s">
        <v>87</v>
      </c>
      <c r="D14" s="30" t="s">
        <v>350</v>
      </c>
      <c r="E14" s="84">
        <v>126103.96</v>
      </c>
      <c r="F14" s="85">
        <v>126103.96</v>
      </c>
      <c r="G14" s="76">
        <v>0</v>
      </c>
    </row>
    <row r="15" ht="20.1" customHeight="1" spans="1:7">
      <c r="A15" s="30" t="s">
        <v>344</v>
      </c>
      <c r="B15" s="74" t="s">
        <v>97</v>
      </c>
      <c r="C15" s="83" t="s">
        <v>87</v>
      </c>
      <c r="D15" s="30" t="s">
        <v>351</v>
      </c>
      <c r="E15" s="84">
        <v>63051.96</v>
      </c>
      <c r="F15" s="85">
        <v>63051.96</v>
      </c>
      <c r="G15" s="76">
        <v>0</v>
      </c>
    </row>
    <row r="16" ht="20.1" customHeight="1" spans="1:7">
      <c r="A16" s="30" t="s">
        <v>344</v>
      </c>
      <c r="B16" s="74" t="s">
        <v>352</v>
      </c>
      <c r="C16" s="83" t="s">
        <v>87</v>
      </c>
      <c r="D16" s="30" t="s">
        <v>353</v>
      </c>
      <c r="E16" s="84">
        <v>69957.84</v>
      </c>
      <c r="F16" s="85">
        <v>69957.84</v>
      </c>
      <c r="G16" s="76">
        <v>0</v>
      </c>
    </row>
    <row r="17" ht="20.1" customHeight="1" spans="1:7">
      <c r="A17" s="30" t="s">
        <v>344</v>
      </c>
      <c r="B17" s="74" t="s">
        <v>109</v>
      </c>
      <c r="C17" s="83" t="s">
        <v>87</v>
      </c>
      <c r="D17" s="30" t="s">
        <v>354</v>
      </c>
      <c r="E17" s="84">
        <v>13664.64</v>
      </c>
      <c r="F17" s="85">
        <v>13664.64</v>
      </c>
      <c r="G17" s="76">
        <v>0</v>
      </c>
    </row>
    <row r="18" ht="20.1" customHeight="1" spans="1:7">
      <c r="A18" s="30" t="s">
        <v>344</v>
      </c>
      <c r="B18" s="74" t="s">
        <v>355</v>
      </c>
      <c r="C18" s="83" t="s">
        <v>87</v>
      </c>
      <c r="D18" s="30" t="s">
        <v>356</v>
      </c>
      <c r="E18" s="84">
        <v>21130.81</v>
      </c>
      <c r="F18" s="85">
        <v>21130.81</v>
      </c>
      <c r="G18" s="76">
        <v>0</v>
      </c>
    </row>
    <row r="19" ht="20.1" customHeight="1" spans="1:7">
      <c r="A19" s="30" t="s">
        <v>344</v>
      </c>
      <c r="B19" s="74" t="s">
        <v>357</v>
      </c>
      <c r="C19" s="83" t="s">
        <v>87</v>
      </c>
      <c r="D19" s="30" t="s">
        <v>183</v>
      </c>
      <c r="E19" s="84">
        <v>119934.92</v>
      </c>
      <c r="F19" s="85">
        <v>119934.92</v>
      </c>
      <c r="G19" s="76">
        <v>0</v>
      </c>
    </row>
    <row r="20" ht="20.1" customHeight="1" spans="1:7">
      <c r="A20" s="30" t="s">
        <v>344</v>
      </c>
      <c r="B20" s="74" t="s">
        <v>358</v>
      </c>
      <c r="C20" s="83" t="s">
        <v>87</v>
      </c>
      <c r="D20" s="30" t="s">
        <v>359</v>
      </c>
      <c r="E20" s="84">
        <v>8800</v>
      </c>
      <c r="F20" s="85">
        <v>8800</v>
      </c>
      <c r="G20" s="76">
        <v>0</v>
      </c>
    </row>
    <row r="21" ht="20.1" customHeight="1" spans="1:7">
      <c r="A21" s="30" t="s">
        <v>360</v>
      </c>
      <c r="B21" s="74" t="s">
        <v>16</v>
      </c>
      <c r="C21" s="83" t="s">
        <v>16</v>
      </c>
      <c r="D21" s="30" t="s">
        <v>361</v>
      </c>
      <c r="E21" s="84">
        <v>180639.58</v>
      </c>
      <c r="F21" s="85">
        <v>0</v>
      </c>
      <c r="G21" s="76">
        <v>180639.58</v>
      </c>
    </row>
    <row r="22" ht="20.1" customHeight="1" spans="1:7">
      <c r="A22" s="30" t="s">
        <v>362</v>
      </c>
      <c r="B22" s="74" t="s">
        <v>102</v>
      </c>
      <c r="C22" s="83" t="s">
        <v>87</v>
      </c>
      <c r="D22" s="30" t="s">
        <v>363</v>
      </c>
      <c r="E22" s="84">
        <v>65881.5</v>
      </c>
      <c r="F22" s="85">
        <v>0</v>
      </c>
      <c r="G22" s="76">
        <v>65881.5</v>
      </c>
    </row>
    <row r="23" ht="20.1" customHeight="1" spans="1:7">
      <c r="A23" s="30" t="s">
        <v>362</v>
      </c>
      <c r="B23" s="74" t="s">
        <v>111</v>
      </c>
      <c r="C23" s="83" t="s">
        <v>87</v>
      </c>
      <c r="D23" s="30" t="s">
        <v>364</v>
      </c>
      <c r="E23" s="84">
        <v>5000</v>
      </c>
      <c r="F23" s="85">
        <v>0</v>
      </c>
      <c r="G23" s="76">
        <v>5000</v>
      </c>
    </row>
    <row r="24" ht="20.1" customHeight="1" spans="1:7">
      <c r="A24" s="30" t="s">
        <v>362</v>
      </c>
      <c r="B24" s="74" t="s">
        <v>90</v>
      </c>
      <c r="C24" s="83" t="s">
        <v>87</v>
      </c>
      <c r="D24" s="30" t="s">
        <v>365</v>
      </c>
      <c r="E24" s="84">
        <v>2000</v>
      </c>
      <c r="F24" s="85">
        <v>0</v>
      </c>
      <c r="G24" s="76">
        <v>2000</v>
      </c>
    </row>
    <row r="25" ht="20.1" customHeight="1" spans="1:7">
      <c r="A25" s="30" t="s">
        <v>362</v>
      </c>
      <c r="B25" s="74" t="s">
        <v>86</v>
      </c>
      <c r="C25" s="83" t="s">
        <v>87</v>
      </c>
      <c r="D25" s="30" t="s">
        <v>366</v>
      </c>
      <c r="E25" s="84">
        <v>15000</v>
      </c>
      <c r="F25" s="85">
        <v>0</v>
      </c>
      <c r="G25" s="76">
        <v>15000</v>
      </c>
    </row>
    <row r="26" ht="20.1" customHeight="1" spans="1:7">
      <c r="A26" s="30" t="s">
        <v>362</v>
      </c>
      <c r="B26" s="74" t="s">
        <v>348</v>
      </c>
      <c r="C26" s="83" t="s">
        <v>87</v>
      </c>
      <c r="D26" s="30" t="s">
        <v>367</v>
      </c>
      <c r="E26" s="84">
        <v>8000</v>
      </c>
      <c r="F26" s="85">
        <v>0</v>
      </c>
      <c r="G26" s="76">
        <v>8000</v>
      </c>
    </row>
    <row r="27" ht="20.1" customHeight="1" spans="1:7">
      <c r="A27" s="30" t="s">
        <v>362</v>
      </c>
      <c r="B27" s="74" t="s">
        <v>93</v>
      </c>
      <c r="C27" s="83" t="s">
        <v>87</v>
      </c>
      <c r="D27" s="30" t="s">
        <v>368</v>
      </c>
      <c r="E27" s="84">
        <v>4000</v>
      </c>
      <c r="F27" s="85">
        <v>0</v>
      </c>
      <c r="G27" s="76">
        <v>4000</v>
      </c>
    </row>
    <row r="28" ht="20.1" customHeight="1" spans="1:7">
      <c r="A28" s="30" t="s">
        <v>362</v>
      </c>
      <c r="B28" s="74" t="s">
        <v>109</v>
      </c>
      <c r="C28" s="83" t="s">
        <v>87</v>
      </c>
      <c r="D28" s="30" t="s">
        <v>369</v>
      </c>
      <c r="E28" s="84">
        <v>15000</v>
      </c>
      <c r="F28" s="85">
        <v>0</v>
      </c>
      <c r="G28" s="76">
        <v>15000</v>
      </c>
    </row>
    <row r="29" ht="20.1" customHeight="1" spans="1:7">
      <c r="A29" s="30" t="s">
        <v>362</v>
      </c>
      <c r="B29" s="74" t="s">
        <v>357</v>
      </c>
      <c r="C29" s="83" t="s">
        <v>87</v>
      </c>
      <c r="D29" s="30" t="s">
        <v>370</v>
      </c>
      <c r="E29" s="84">
        <v>3000</v>
      </c>
      <c r="F29" s="85">
        <v>0</v>
      </c>
      <c r="G29" s="76">
        <v>3000</v>
      </c>
    </row>
    <row r="30" ht="20.1" customHeight="1" spans="1:7">
      <c r="A30" s="30" t="s">
        <v>362</v>
      </c>
      <c r="B30" s="74" t="s">
        <v>371</v>
      </c>
      <c r="C30" s="83" t="s">
        <v>87</v>
      </c>
      <c r="D30" s="30" t="s">
        <v>189</v>
      </c>
      <c r="E30" s="84">
        <v>2000</v>
      </c>
      <c r="F30" s="85">
        <v>0</v>
      </c>
      <c r="G30" s="76">
        <v>2000</v>
      </c>
    </row>
    <row r="31" ht="20.1" customHeight="1" spans="1:7">
      <c r="A31" s="30" t="s">
        <v>362</v>
      </c>
      <c r="B31" s="74" t="s">
        <v>372</v>
      </c>
      <c r="C31" s="83" t="s">
        <v>87</v>
      </c>
      <c r="D31" s="30" t="s">
        <v>190</v>
      </c>
      <c r="E31" s="84">
        <v>2000</v>
      </c>
      <c r="F31" s="85">
        <v>0</v>
      </c>
      <c r="G31" s="76">
        <v>2000</v>
      </c>
    </row>
    <row r="32" ht="20.1" customHeight="1" spans="1:7">
      <c r="A32" s="30" t="s">
        <v>362</v>
      </c>
      <c r="B32" s="74" t="s">
        <v>373</v>
      </c>
      <c r="C32" s="83" t="s">
        <v>87</v>
      </c>
      <c r="D32" s="30" t="s">
        <v>191</v>
      </c>
      <c r="E32" s="84">
        <v>3000</v>
      </c>
      <c r="F32" s="85">
        <v>0</v>
      </c>
      <c r="G32" s="76">
        <v>3000</v>
      </c>
    </row>
    <row r="33" ht="20.1" customHeight="1" spans="1:7">
      <c r="A33" s="30" t="s">
        <v>362</v>
      </c>
      <c r="B33" s="74" t="s">
        <v>101</v>
      </c>
      <c r="C33" s="83" t="s">
        <v>87</v>
      </c>
      <c r="D33" s="30" t="s">
        <v>374</v>
      </c>
      <c r="E33" s="84">
        <v>9758.08</v>
      </c>
      <c r="F33" s="85">
        <v>0</v>
      </c>
      <c r="G33" s="76">
        <v>9758.08</v>
      </c>
    </row>
    <row r="34" ht="20.1" customHeight="1" spans="1:7">
      <c r="A34" s="30" t="s">
        <v>362</v>
      </c>
      <c r="B34" s="74" t="s">
        <v>375</v>
      </c>
      <c r="C34" s="83" t="s">
        <v>87</v>
      </c>
      <c r="D34" s="30" t="s">
        <v>192</v>
      </c>
      <c r="E34" s="84">
        <v>46000</v>
      </c>
      <c r="F34" s="85">
        <v>0</v>
      </c>
      <c r="G34" s="76">
        <v>46000</v>
      </c>
    </row>
    <row r="35" ht="20.1" customHeight="1" spans="1:7">
      <c r="A35" s="30" t="s">
        <v>376</v>
      </c>
      <c r="B35" s="74" t="s">
        <v>16</v>
      </c>
      <c r="C35" s="83" t="s">
        <v>16</v>
      </c>
      <c r="D35" s="30" t="s">
        <v>377</v>
      </c>
      <c r="E35" s="84">
        <v>7860</v>
      </c>
      <c r="F35" s="85">
        <v>7860</v>
      </c>
      <c r="G35" s="76">
        <v>0</v>
      </c>
    </row>
    <row r="36" ht="20.1" customHeight="1" spans="1:7">
      <c r="A36" s="30" t="s">
        <v>378</v>
      </c>
      <c r="B36" s="74" t="s">
        <v>90</v>
      </c>
      <c r="C36" s="83" t="s">
        <v>87</v>
      </c>
      <c r="D36" s="30" t="s">
        <v>379</v>
      </c>
      <c r="E36" s="84">
        <v>7800</v>
      </c>
      <c r="F36" s="85">
        <v>7800</v>
      </c>
      <c r="G36" s="76">
        <v>0</v>
      </c>
    </row>
    <row r="37" ht="20.1" customHeight="1" spans="1:7">
      <c r="A37" s="30" t="s">
        <v>378</v>
      </c>
      <c r="B37" s="74" t="s">
        <v>97</v>
      </c>
      <c r="C37" s="83" t="s">
        <v>87</v>
      </c>
      <c r="D37" s="30" t="s">
        <v>380</v>
      </c>
      <c r="E37" s="84">
        <v>60</v>
      </c>
      <c r="F37" s="85">
        <v>60</v>
      </c>
      <c r="G37" s="76">
        <v>0</v>
      </c>
    </row>
    <row r="38" ht="20.1" customHeight="1" spans="1:7">
      <c r="A38" s="30" t="s">
        <v>381</v>
      </c>
      <c r="B38" s="74" t="s">
        <v>16</v>
      </c>
      <c r="C38" s="83" t="s">
        <v>16</v>
      </c>
      <c r="D38" s="30" t="s">
        <v>382</v>
      </c>
      <c r="E38" s="84">
        <v>8160</v>
      </c>
      <c r="F38" s="85">
        <v>0</v>
      </c>
      <c r="G38" s="76">
        <v>8160</v>
      </c>
    </row>
    <row r="39" ht="20.1" customHeight="1" spans="1:7">
      <c r="A39" s="30" t="s">
        <v>383</v>
      </c>
      <c r="B39" s="74" t="s">
        <v>348</v>
      </c>
      <c r="C39" s="83" t="s">
        <v>87</v>
      </c>
      <c r="D39" s="30" t="s">
        <v>384</v>
      </c>
      <c r="E39" s="84">
        <v>8160</v>
      </c>
      <c r="F39" s="85">
        <v>0</v>
      </c>
      <c r="G39" s="76">
        <v>8160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showGridLines="0" showZeros="0" workbookViewId="0">
      <selection activeCell="E17" sqref="E17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385</v>
      </c>
    </row>
    <row r="2" ht="20.1" customHeight="1" spans="1:6">
      <c r="A2" s="10" t="s">
        <v>386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387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3032730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3032730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96</v>
      </c>
      <c r="F8" s="76">
        <v>157130</v>
      </c>
    </row>
    <row r="9" ht="20.1" customHeight="1" spans="1:6">
      <c r="A9" s="74" t="s">
        <v>89</v>
      </c>
      <c r="B9" s="74" t="s">
        <v>93</v>
      </c>
      <c r="C9" s="74" t="s">
        <v>90</v>
      </c>
      <c r="D9" s="75" t="s">
        <v>87</v>
      </c>
      <c r="E9" s="75" t="s">
        <v>388</v>
      </c>
      <c r="F9" s="76">
        <v>157130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98</v>
      </c>
      <c r="F10" s="76">
        <v>2500000</v>
      </c>
    </row>
    <row r="11" ht="20.1" customHeight="1" spans="1:6">
      <c r="A11" s="74" t="s">
        <v>89</v>
      </c>
      <c r="B11" s="74" t="s">
        <v>97</v>
      </c>
      <c r="C11" s="74" t="s">
        <v>90</v>
      </c>
      <c r="D11" s="75" t="s">
        <v>87</v>
      </c>
      <c r="E11" s="75" t="s">
        <v>389</v>
      </c>
      <c r="F11" s="76">
        <v>2500000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100</v>
      </c>
      <c r="F12" s="76">
        <v>157600</v>
      </c>
    </row>
    <row r="13" ht="20.1" customHeight="1" spans="1:6">
      <c r="A13" s="74" t="s">
        <v>89</v>
      </c>
      <c r="B13" s="74" t="s">
        <v>97</v>
      </c>
      <c r="C13" s="74" t="s">
        <v>99</v>
      </c>
      <c r="D13" s="75" t="s">
        <v>87</v>
      </c>
      <c r="E13" s="75" t="s">
        <v>389</v>
      </c>
      <c r="F13" s="76">
        <v>157600</v>
      </c>
    </row>
    <row r="14" ht="20.1" customHeight="1" spans="1:6">
      <c r="A14" s="74" t="s">
        <v>16</v>
      </c>
      <c r="B14" s="74" t="s">
        <v>16</v>
      </c>
      <c r="C14" s="74" t="s">
        <v>16</v>
      </c>
      <c r="D14" s="75" t="s">
        <v>16</v>
      </c>
      <c r="E14" s="75" t="s">
        <v>103</v>
      </c>
      <c r="F14" s="76">
        <v>93000</v>
      </c>
    </row>
    <row r="15" ht="20.1" customHeight="1" spans="1:6">
      <c r="A15" s="74" t="s">
        <v>89</v>
      </c>
      <c r="B15" s="74" t="s">
        <v>101</v>
      </c>
      <c r="C15" s="74" t="s">
        <v>102</v>
      </c>
      <c r="D15" s="75" t="s">
        <v>87</v>
      </c>
      <c r="E15" s="75" t="s">
        <v>390</v>
      </c>
      <c r="F15" s="76">
        <v>93000</v>
      </c>
    </row>
    <row r="16" ht="20.1" customHeight="1" spans="1:6">
      <c r="A16" s="74" t="s">
        <v>16</v>
      </c>
      <c r="B16" s="74" t="s">
        <v>16</v>
      </c>
      <c r="C16" s="74" t="s">
        <v>16</v>
      </c>
      <c r="D16" s="75" t="s">
        <v>16</v>
      </c>
      <c r="E16" s="75" t="s">
        <v>104</v>
      </c>
      <c r="F16" s="76">
        <v>50000</v>
      </c>
    </row>
    <row r="17" ht="20.1" customHeight="1" spans="1:6">
      <c r="A17" s="74" t="s">
        <v>89</v>
      </c>
      <c r="B17" s="74" t="s">
        <v>101</v>
      </c>
      <c r="C17" s="74" t="s">
        <v>94</v>
      </c>
      <c r="D17" s="75" t="s">
        <v>87</v>
      </c>
      <c r="E17" s="75" t="s">
        <v>391</v>
      </c>
      <c r="F17" s="76">
        <v>50000</v>
      </c>
    </row>
    <row r="18" ht="20.1" customHeight="1" spans="1:6">
      <c r="A18" s="74" t="s">
        <v>16</v>
      </c>
      <c r="B18" s="74" t="s">
        <v>16</v>
      </c>
      <c r="C18" s="74" t="s">
        <v>16</v>
      </c>
      <c r="D18" s="75" t="s">
        <v>16</v>
      </c>
      <c r="E18" s="75" t="s">
        <v>107</v>
      </c>
      <c r="F18" s="76">
        <v>75000</v>
      </c>
    </row>
    <row r="19" ht="20.1" customHeight="1" spans="1:6">
      <c r="A19" s="74" t="s">
        <v>89</v>
      </c>
      <c r="B19" s="74" t="s">
        <v>101</v>
      </c>
      <c r="C19" s="74" t="s">
        <v>99</v>
      </c>
      <c r="D19" s="75" t="s">
        <v>87</v>
      </c>
      <c r="E19" s="75" t="s">
        <v>389</v>
      </c>
      <c r="F19" s="76">
        <v>75000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</cp:lastModifiedBy>
  <dcterms:created xsi:type="dcterms:W3CDTF">2021-05-11T10:31:48Z</dcterms:created>
  <dcterms:modified xsi:type="dcterms:W3CDTF">2021-05-11T11:20:20Z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