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3" activeTab="13"/>
  </bookViews>
  <sheets>
    <sheet name="封面" sheetId="158" r:id="rId1"/>
    <sheet name="1" sheetId="159" r:id="rId2"/>
    <sheet name="1-1" sheetId="160" r:id="rId3"/>
    <sheet name="1-2" sheetId="161" r:id="rId4"/>
    <sheet name="2" sheetId="162" r:id="rId5"/>
    <sheet name="2-1" sheetId="163" r:id="rId6"/>
    <sheet name="3" sheetId="164" r:id="rId7"/>
    <sheet name="3-1" sheetId="165" r:id="rId8"/>
    <sheet name="3-2" sheetId="166" r:id="rId9"/>
    <sheet name="3-3" sheetId="167" r:id="rId10"/>
    <sheet name="4" sheetId="168" r:id="rId11"/>
    <sheet name="4-1" sheetId="169" r:id="rId12"/>
    <sheet name="5" sheetId="13" r:id="rId13"/>
    <sheet name="项目绩效" sheetId="170" r:id="rId14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>#N/A</definedName>
    <definedName name="__xlnm.Print_Area">#N/A</definedName>
    <definedName name="___xlnm.Print_Area">#N/A</definedName>
    <definedName name="_xlnm.Print_Titles">#N/A</definedName>
    <definedName name="__xlnm.Print_Titles">#N/A</definedName>
    <definedName name="___xlnm.Print_Titles">#N/A</definedName>
    <definedName name="s">#N/A</definedName>
    <definedName name="MAILMERGEMODE">"OneWorksheet"</definedName>
    <definedName name="________xlnm.Print_Area">#N/A</definedName>
    <definedName name="_______xlnm.Print_Area">#N/A</definedName>
    <definedName name="_______xlnm.Print_Titles">#N/A</definedName>
    <definedName name="______xlnm.Print_Area">#N/A</definedName>
    <definedName name="______xlnm.Print_Titles">#N/A</definedName>
    <definedName name="_____xlnm.Print_Area">#N/A</definedName>
    <definedName name="_____xlnm.Print_Titles">#N/A</definedName>
    <definedName name="____xlnm.Print_Area">#N/A</definedName>
    <definedName name="____xlnm.Print_Titles">#N/A</definedName>
    <definedName name="_xlnm.Print_Area" localSheetId="0">封面!$A$1:$A$171</definedName>
    <definedName name="_xlnm.Print_Area" localSheetId="1">'1'!$A$1:$D$41</definedName>
    <definedName name="_xlnm.Print_Area" localSheetId="2">'1-1'!$A$1:$T$20</definedName>
    <definedName name="_xlnm.Print_Area" localSheetId="3">'1-2'!$A$1:$J$20</definedName>
    <definedName name="_xlnm.Print_Area" localSheetId="4">'2'!$A$1:$H$39</definedName>
    <definedName name="_xlnm.Print_Titles" localSheetId="4">'2'!$1:$39</definedName>
    <definedName name="_xlnm.Print_Area" localSheetId="5">'2-1'!$A$1:$AI$24</definedName>
    <definedName name="_xlnm.Print_Area" localSheetId="6">'3'!$A$1:$DH$30</definedName>
    <definedName name="_xlnm.Print_Area" localSheetId="7">'3-1'!$A$1:$G$36</definedName>
    <definedName name="_xlnm.Print_Area" localSheetId="8">'3-2'!$A$1:$F$13</definedName>
    <definedName name="_xlnm.Print_Area" localSheetId="9">'3-3'!$A$1:$H$8</definedName>
    <definedName name="_xlnm.Print_Area" localSheetId="10">'4'!$A$1:$H$16</definedName>
    <definedName name="_xlnm.Print_Area" localSheetId="11">'4-1'!$A$1:$H$16</definedName>
    <definedName name="DETAILRANGE" localSheetId="12">'5'!$A$7:$H$7</definedName>
    <definedName name="_xlnm.Print_Titles" localSheetId="12">'5'!$A$1:$IV$6</definedName>
    <definedName name="HEADERRANGE" localSheetId="12">'5'!$A$1:$H$6</definedName>
    <definedName name="_xlnm.Print_Area" localSheetId="12">'5'!$A$1:$H$7</definedName>
    <definedName name="_xlnm.Print_Titles" localSheetId="13">项目绩效!$1:$5</definedName>
  </definedNames>
  <calcPr calcId="144525"/>
</workbook>
</file>

<file path=xl/sharedStrings.xml><?xml version="1.0" encoding="utf-8"?>
<sst xmlns="http://schemas.openxmlformats.org/spreadsheetml/2006/main" count="1469" uniqueCount="451">
  <si>
    <t>红原县政法委</t>
  </si>
  <si>
    <t>2021年部门预算</t>
  </si>
  <si>
    <t>报送日期：  2021   年  5 月 6  日</t>
  </si>
  <si>
    <t>表1</t>
  </si>
  <si>
    <t>部门收支总表</t>
  </si>
  <si>
    <t>单位名称：红原县政法委</t>
  </si>
  <si>
    <t>单位：元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</si>
  <si>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</si>
  <si>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</si>
  <si>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</si>
  <si>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</si>
  <si>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</si>
  <si>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</si>
  <si>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</si>
  <si>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</si>
  <si>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</si>
  <si>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/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</si>
  <si>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</si>
  <si>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</si>
  <si>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</si>
  <si>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</si>
  <si>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</si>
  <si>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</si>
  <si>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</si>
  <si>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</si>
  <si>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</si>
  <si>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</si>
  <si>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</si>
  <si>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</si>
  <si>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</si>
  <si>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</si>
  <si>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</si>
  <si>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</si>
  <si>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</si>
  <si>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</si>
  <si>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</si>
  <si>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</si>
  <si>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</si>
  <si>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</si>
  <si>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</si>
  <si>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</si>
  <si>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</si>
  <si>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</si>
  <si>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</si>
  <si>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</si>
  <si>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</si>
  <si>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</si>
  <si>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</si>
  <si>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</si>
  <si>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</si>
  <si>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</si>
  <si>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</si>
  <si>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</si>
  <si>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</si>
  <si>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</si>
  <si>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</si>
  <si>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</si>
  <si>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</si>
  <si>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</si>
  <si>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</si>
  <si>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</si>
  <si>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</si>
  <si>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</si>
  <si>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</si>
  <si>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</si>
  <si>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</si>
  <si>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</si>
  <si>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</si>
  <si>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</si>
  <si>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</si>
  <si>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</si>
  <si>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政府性基金预算拨款收入</t>
  </si>
  <si>
    <t>国有资本经营预算拨款收入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</si>
  <si>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</si>
  <si>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</si>
  <si>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</si>
  <si>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</si>
  <si>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</si>
  <si>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</si>
  <si>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</si>
  <si>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</si>
  <si>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</si>
  <si>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</si>
  <si>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112</t>
  </si>
  <si>
    <t>201</t>
  </si>
  <si>
    <t>29</t>
  </si>
  <si>
    <t>06</t>
  </si>
  <si>
    <t xml:space="preserve">  112</t>
  </si>
  <si>
    <t xml:space="preserve">  工会事务</t>
  </si>
  <si>
    <t>36</t>
  </si>
  <si>
    <t>01</t>
  </si>
  <si>
    <t xml:space="preserve">  行政运行</t>
  </si>
  <si>
    <t>02</t>
  </si>
  <si>
    <t xml:space="preserve">  一般行政管理事务</t>
  </si>
  <si>
    <t>50</t>
  </si>
  <si>
    <t xml:space="preserve">  事业运行</t>
  </si>
  <si>
    <t>204</t>
  </si>
  <si>
    <t>99</t>
  </si>
  <si>
    <t xml:space="preserve">  其他公共安全支出</t>
  </si>
  <si>
    <t>208</t>
  </si>
  <si>
    <t>05</t>
  </si>
  <si>
    <t xml:space="preserve">  机关事业单位基本养老保险缴费支出</t>
  </si>
  <si>
    <t xml:space="preserve">  机关事业单位职业年金缴费支出</t>
  </si>
  <si>
    <t>210</t>
  </si>
  <si>
    <t>11</t>
  </si>
  <si>
    <t xml:space="preserve">  行政单位医疗</t>
  </si>
  <si>
    <t xml:space="preserve">  事业单位医疗</t>
  </si>
  <si>
    <t>03</t>
  </si>
  <si>
    <t xml:space="preserve">  公务员医疗补助</t>
  </si>
  <si>
    <t xml:space="preserve">  其他行政事业单位医疗支出</t>
  </si>
  <si>
    <t>221</t>
  </si>
  <si>
    <t xml:space="preserve">  住房公积金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</si>
  <si>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</si>
  <si>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</si>
  <si>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</si>
  <si>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</si>
  <si>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</si>
  <si>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</si>
  <si>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</si>
  <si>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</si>
  <si>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</si>
  <si>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</si>
  <si>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</si>
  <si>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</si>
  <si>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</si>
  <si>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</si>
  <si>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</si>
  <si>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</si>
  <si>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</si>
  <si>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</si>
  <si>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</si>
  <si>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</si>
  <si>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</si>
  <si>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</si>
  <si>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</si>
  <si>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</si>
  <si>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</si>
  <si>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</si>
  <si>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</si>
  <si>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</si>
  <si>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</si>
  <si>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</si>
  <si>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</si>
  <si>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</si>
  <si>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</si>
  <si>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</si>
  <si>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</si>
  <si>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</si>
  <si>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</si>
  <si>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</si>
  <si>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</si>
  <si>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</si>
  <si>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</si>
  <si>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</si>
  <si>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</si>
  <si>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</si>
  <si>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</si>
  <si>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</si>
  <si>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</si>
  <si>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</si>
  <si>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</si>
  <si>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>抗疫特别国债安排的支出</t>
  </si>
  <si>
    <t>二、结转下年</t>
  </si>
  <si>
    <t>表2-1</t>
  </si>
  <si>
    <t>财政拨款支出预算表（政府经济分类科目）</t>
  </si>
  <si>
    <t>总计</t>
  </si>
  <si>
    <t>当年财政拨款安排</t>
  </si>
  <si>
    <t>提前通知专项转移支付</t>
  </si>
  <si>
    <t>上年结转安排</t>
  </si>
  <si>
    <t>一般公共预算拨款</t>
  </si>
  <si>
    <t>政府性基金安排</t>
  </si>
  <si>
    <t>国有资本经营预算安排</t>
  </si>
  <si>
    <t>501</t>
  </si>
  <si>
    <t xml:space="preserve">  机关工资福利支出（政府预算）</t>
  </si>
  <si>
    <t xml:space="preserve">  501</t>
  </si>
  <si>
    <t xml:space="preserve">    工资奖金津补贴</t>
  </si>
  <si>
    <t xml:space="preserve">    社会保障缴费</t>
  </si>
  <si>
    <t xml:space="preserve">    住房公积金</t>
  </si>
  <si>
    <t xml:space="preserve">    其他工资福利支出</t>
  </si>
  <si>
    <t>502</t>
  </si>
  <si>
    <t xml:space="preserve">  机关商品和服务支出（政府预算）</t>
  </si>
  <si>
    <t xml:space="preserve">  502</t>
  </si>
  <si>
    <t xml:space="preserve">    办公经费</t>
  </si>
  <si>
    <t xml:space="preserve">    培训费</t>
  </si>
  <si>
    <t>08</t>
  </si>
  <si>
    <t xml:space="preserve">    公务用车运行维护费</t>
  </si>
  <si>
    <t>503</t>
  </si>
  <si>
    <t xml:space="preserve">  机关资本性支出（一）（政府预算）</t>
  </si>
  <si>
    <t xml:space="preserve">  503</t>
  </si>
  <si>
    <t xml:space="preserve">    设备购置</t>
  </si>
  <si>
    <t>505</t>
  </si>
  <si>
    <t xml:space="preserve">  对事业单位经常性补助（政府预算）</t>
  </si>
  <si>
    <t xml:space="preserve">  505</t>
  </si>
  <si>
    <t xml:space="preserve">    工资福利支出</t>
  </si>
  <si>
    <t xml:space="preserve">    商品和服务支出</t>
  </si>
  <si>
    <t>509</t>
  </si>
  <si>
    <t xml:space="preserve">  对个人和家庭的补助（政府预算）</t>
  </si>
  <si>
    <t xml:space="preserve">  509</t>
  </si>
  <si>
    <t xml:space="preserve">    社会福利和救助</t>
  </si>
  <si>
    <t>表3</t>
  </si>
  <si>
    <t>一般公共预算支出表</t>
  </si>
  <si>
    <t>工资福利支出</t>
  </si>
  <si>
    <t>商品和服务支出</t>
  </si>
  <si>
    <t>对个人和家庭的补助</t>
  </si>
  <si>
    <t>债务利息支出</t>
  </si>
  <si>
    <t>基本建设支出</t>
  </si>
  <si>
    <t>其他资本性支出</t>
  </si>
  <si>
    <t>对企业的补助（基本建设）</t>
  </si>
  <si>
    <t>对企业补助</t>
  </si>
  <si>
    <t>对社会保险基金补助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</si>
  <si>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</si>
  <si>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</si>
  <si>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</si>
  <si>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</si>
  <si>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</si>
  <si>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</si>
  <si>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</si>
  <si>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</si>
  <si>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城镇职工医疗保险</t>
  </si>
  <si>
    <t>公务员医疗不补助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</si>
  <si>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</si>
  <si>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</si>
  <si>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</si>
  <si>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</si>
  <si>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</si>
  <si>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</si>
  <si>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</si>
  <si>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</si>
  <si>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</si>
  <si>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</si>
  <si>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</si>
  <si>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</si>
  <si>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</si>
  <si>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</si>
  <si>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</si>
  <si>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</si>
  <si>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</si>
  <si>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</si>
  <si>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</si>
  <si>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</si>
  <si>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</si>
  <si>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</si>
  <si>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</si>
  <si>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</si>
  <si>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</si>
  <si>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</si>
  <si>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</si>
  <si>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</si>
  <si>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</si>
  <si>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</si>
  <si>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</si>
  <si>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</si>
  <si>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</si>
  <si>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</si>
  <si>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</si>
  <si>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</si>
  <si>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</si>
  <si>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助学金</t>
  </si>
  <si>
    <t>奖励金</t>
  </si>
  <si>
    <t>个人农业生产补贴</t>
  </si>
  <si>
    <t>代缴社会保险费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</si>
  <si>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</si>
  <si>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</si>
  <si>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</si>
  <si>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</si>
  <si>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</si>
  <si>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</si>
  <si>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</si>
  <si>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</si>
  <si>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</si>
  <si>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</si>
  <si>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</si>
  <si>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</si>
  <si>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</si>
  <si>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</si>
  <si>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文物和陈列物品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</si>
  <si>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</si>
  <si>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</si>
  <si>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</si>
  <si>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</si>
  <si>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</si>
  <si>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</si>
  <si>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文物和陈列品购置</t>
  </si>
  <si>
    <t>资本金注入</t>
  </si>
  <si>
    <t>其他对企业补助</t>
  </si>
  <si>
    <t>政府投资基金股权投资</t>
  </si>
  <si>
    <t>费用补贴</t>
  </si>
  <si>
    <t>利息补贴</t>
  </si>
  <si>
    <t>补充全国社会保险基金</t>
  </si>
  <si>
    <t>赠与</t>
  </si>
  <si>
    <t>国家赔偿费用支出</t>
  </si>
  <si>
    <t>对民间非盈利组织和群众性自治组织补贴</t>
  </si>
  <si>
    <t>金额(被装购置费)</t>
  </si>
  <si>
    <t>一般公共服务支出</t>
  </si>
  <si>
    <t xml:space="preserve">  群众团体事务</t>
  </si>
  <si>
    <t xml:space="preserve">    工会事务</t>
  </si>
  <si>
    <t xml:space="preserve">  其他共产党事务支出</t>
  </si>
  <si>
    <t xml:space="preserve">    行政运行</t>
  </si>
  <si>
    <t xml:space="preserve">    一般行政管理事务</t>
  </si>
  <si>
    <t xml:space="preserve">    事业运行</t>
  </si>
  <si>
    <t>公共安全支出</t>
  </si>
  <si>
    <t xml:space="preserve">    其他公共安全支出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</si>
  <si>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</si>
  <si>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</si>
  <si>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</si>
  <si>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</si>
  <si>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</si>
  <si>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</si>
  <si>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</si>
  <si>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</si>
  <si>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</si>
  <si>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</si>
  <si>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>住房保障支出</t>
  </si>
  <si>
    <t xml:space="preserve">  住房改革支出</t>
  </si>
  <si>
    <t>表3-1</t>
  </si>
  <si>
    <t>一般公共预算基本支出预算表</t>
  </si>
  <si>
    <t>经济分类科目</t>
  </si>
  <si>
    <t>科目名称</t>
  </si>
  <si>
    <t>人员经费</t>
  </si>
  <si>
    <t>公用经费</t>
  </si>
  <si>
    <t>301</t>
  </si>
  <si>
    <t xml:space="preserve">  工资福利支出</t>
  </si>
  <si>
    <t xml:space="preserve">  301</t>
  </si>
  <si>
    <t xml:space="preserve">    基本工资</t>
  </si>
  <si>
    <t xml:space="preserve">    津贴补贴</t>
  </si>
  <si>
    <t xml:space="preserve">    奖金</t>
  </si>
  <si>
    <t>07</t>
  </si>
  <si>
    <t xml:space="preserve">    绩效工资</t>
  </si>
  <si>
    <t xml:space="preserve">    机关事业单位基本养老保险缴费</t>
  </si>
  <si>
    <t>09</t>
  </si>
  <si>
    <t xml:space="preserve">    职业年金缴费</t>
  </si>
  <si>
    <t>10</t>
  </si>
  <si>
    <t xml:space="preserve">    职工基本医疗保险缴费</t>
  </si>
  <si>
    <t xml:space="preserve">    公务员医疗补助缴费</t>
  </si>
  <si>
    <t>12</t>
  </si>
  <si>
    <t xml:space="preserve">    其他社会保障缴费</t>
  </si>
  <si>
    <t>13</t>
  </si>
  <si>
    <t>14</t>
  </si>
  <si>
    <t xml:space="preserve">    医疗费</t>
  </si>
  <si>
    <t>302</t>
  </si>
  <si>
    <t xml:space="preserve">  商品和服务支出</t>
  </si>
  <si>
    <t xml:space="preserve">  302</t>
  </si>
  <si>
    <t xml:space="preserve">    办公费</t>
  </si>
  <si>
    <t xml:space="preserve">    印刷费</t>
  </si>
  <si>
    <t xml:space="preserve">    水费</t>
  </si>
  <si>
    <t xml:space="preserve">    电费</t>
  </si>
  <si>
    <t xml:space="preserve">    邮电费</t>
  </si>
  <si>
    <t xml:space="preserve">    差旅费</t>
  </si>
  <si>
    <t>16</t>
  </si>
  <si>
    <t>28</t>
  </si>
  <si>
    <t xml:space="preserve">    工会经费</t>
  </si>
  <si>
    <t>31</t>
  </si>
  <si>
    <t>303</t>
  </si>
  <si>
    <t xml:space="preserve">  对个人和家庭的补助</t>
  </si>
  <si>
    <t xml:space="preserve">  303</t>
  </si>
  <si>
    <t xml:space="preserve">    生活补助</t>
  </si>
  <si>
    <t xml:space="preserve">    医疗费补助</t>
  </si>
  <si>
    <t xml:space="preserve">    奖励金</t>
  </si>
  <si>
    <t>310</t>
  </si>
  <si>
    <t xml:space="preserve">  资本性支出</t>
  </si>
  <si>
    <t xml:space="preserve">  310</t>
  </si>
  <si>
    <t xml:space="preserve">    信息网络购建</t>
  </si>
  <si>
    <t>表3-2</t>
  </si>
  <si>
    <t>一般公共预算项目支出预算表</t>
  </si>
  <si>
    <t>单位名称（项目）</t>
  </si>
  <si>
    <t xml:space="preserve">    1.大调解工作经费</t>
  </si>
  <si>
    <t xml:space="preserve">    2.三电工作经费</t>
  </si>
  <si>
    <t xml:space="preserve">    3.综治、群防群治、防邪、国家人民防线工作经费</t>
  </si>
  <si>
    <t xml:space="preserve">    4.扫黑除恶工作经费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</si>
  <si>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</si>
  <si>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</si>
  <si>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</si>
  <si>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</si>
  <si>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</si>
  <si>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</si>
  <si>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</si>
  <si>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</si>
  <si>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</si>
  <si>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</si>
  <si>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</si>
  <si>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</si>
  <si>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政府性基金“三公”经费支出表</t>
  </si>
  <si>
    <t>表5</t>
  </si>
  <si>
    <t>国有资本经营支出预算表</t>
  </si>
  <si>
    <t>本年国有资本经营预算支出</t>
  </si>
  <si>
    <t>2021年红原县部门预算项目绩效目标（部门预算）</t>
  </si>
  <si>
    <t>单位名称(项目名称)</t>
  </si>
  <si>
    <t>项目资金</t>
  </si>
  <si>
    <t>年度目标</t>
  </si>
  <si>
    <t>绩效指标</t>
  </si>
  <si>
    <t>资金总额</t>
  </si>
  <si>
    <t>财政拨款</t>
  </si>
  <si>
    <t>其他资金</t>
  </si>
  <si>
    <t>项目完成指标</t>
  </si>
  <si>
    <t>项目效益指标</t>
  </si>
  <si>
    <t>效益指标</t>
  </si>
  <si>
    <t>项目满意度指标</t>
  </si>
  <si>
    <t>满意度指标</t>
  </si>
  <si>
    <t>三级指标</t>
  </si>
  <si>
    <t>指标值</t>
  </si>
  <si>
    <t>红原县政法委（行政）</t>
  </si>
  <si>
    <t>1.大调解工作经费</t>
  </si>
  <si>
    <t>开展矛盾纠纷排查，及时化解纠纷隐患，维护社会稳定，确保我县社会大局平安、和谐、稳定。</t>
  </si>
  <si>
    <t>化解矛盾纠纷案件数量</t>
  </si>
  <si>
    <t>≥ 300 件</t>
  </si>
  <si>
    <t>拟达成效</t>
  </si>
  <si>
    <t>努力实现“小事不出村，大事不出乡，矛盾纠纷不上交”，调处成功率达99%以上。</t>
  </si>
  <si>
    <t>人民群众及相关调解群体满意度</t>
  </si>
  <si>
    <t>&gt;90%</t>
  </si>
  <si>
    <t xml:space="preserve">    </t>
  </si>
  <si>
    <t>纠纷化解程度</t>
  </si>
  <si>
    <t>案结事了</t>
  </si>
  <si>
    <t>完成时间</t>
  </si>
  <si>
    <t>12月底前</t>
  </si>
  <si>
    <t>成本测算：经费保障</t>
  </si>
  <si>
    <t>6万元以内</t>
  </si>
  <si>
    <t>2.三电工作经费</t>
  </si>
  <si>
    <t>提升“三电”安全保防工作水平，进一步落实地方和企业责任，预防和减少盗窃破坏“三电”设施违法犯罪行为发生，确保国家财产安全。</t>
  </si>
  <si>
    <t>开展宣传次数</t>
  </si>
  <si>
    <t>开展“三电”工作宣传4次。</t>
  </si>
  <si>
    <t>进一步落实地方和企业责任，预防和减少盗窃破坏“三电”设施违法犯罪行为发生，确保国家财产安全。</t>
  </si>
  <si>
    <t>县委县政府满意度</t>
  </si>
  <si>
    <t>〉90%</t>
  </si>
  <si>
    <t>12月底</t>
  </si>
  <si>
    <t>成本测算</t>
  </si>
  <si>
    <t>压缩一般性支出，确保“三电”工作经费控制在6万元以内。</t>
  </si>
  <si>
    <t>3.综治、群防群治、防邪、国家人民防线工作经费</t>
  </si>
  <si>
    <t>组建群防群治队伍，全面推进防范工作社会化，增强全社会的预防和控制能力。</t>
  </si>
  <si>
    <t>努力实现“小事不出村，大事不出乡，矛盾纠纷不上交”，调处成功率</t>
  </si>
  <si>
    <t>≥99%</t>
  </si>
  <si>
    <t>社会效益</t>
  </si>
  <si>
    <t>全县社会大局稳定、少数民族团结、政治安全、政法队伍过硬、司法环境公平正义</t>
  </si>
  <si>
    <t>州委、县委关于政法委工作满意度</t>
  </si>
  <si>
    <t>开展人民调解、行政调解、司法调解有效衔接</t>
  </si>
  <si>
    <t>≥1项</t>
  </si>
  <si>
    <t>提升政法委工作质量</t>
  </si>
  <si>
    <t>完成时限</t>
  </si>
  <si>
    <t>严格控制一般支出在5万元内</t>
  </si>
  <si>
    <t>4.扫黑除恶工作经费</t>
  </si>
  <si>
    <t>深入打击黑恶势力犯罪、查处黑恶势力“保护伞”、加强基层社会治理，促进我县社会稳定和谐、人民安居乐业。</t>
  </si>
  <si>
    <t>开展扫黑除恶工作宣传次数</t>
  </si>
  <si>
    <t>≥  160次</t>
  </si>
  <si>
    <t>产生的社会效益</t>
  </si>
  <si>
    <t>促进我县社会稳定，保障人民生命财产安全</t>
  </si>
  <si>
    <t>县委县政府及人民群众满意度</t>
  </si>
  <si>
    <t>＞95%</t>
  </si>
  <si>
    <t>开展扫黑除恶工作会议部署次数</t>
  </si>
  <si>
    <t>≥  13次</t>
  </si>
  <si>
    <t>开展扫黑除恶工作覆盖率</t>
  </si>
  <si>
    <t>100%</t>
  </si>
  <si>
    <t>10万元以内</t>
  </si>
</sst>
</file>

<file path=xl/styles.xml><?xml version="1.0" encoding="utf-8"?>
<styleSheet xmlns="http://schemas.openxmlformats.org/spreadsheetml/2006/main">
  <numFmts count="8">
    <numFmt numFmtId="176" formatCode="#,##0.0000"/>
    <numFmt numFmtId="44" formatCode="_ &quot;￥&quot;* #,##0.00_ ;_ &quot;￥&quot;* \-#,##0.00_ ;_ &quot;￥&quot;* &quot;-&quot;??_ ;_ @_ "/>
    <numFmt numFmtId="177" formatCode="&quot;\&quot;#,##0.00_);\(&quot;\&quot;#,##0.00\)"/>
    <numFmt numFmtId="41" formatCode="_ * #,##0_ ;_ * \-#,##0_ ;_ * &quot;-&quot;_ ;_ @_ "/>
    <numFmt numFmtId="178" formatCode="#,###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#,###.00"/>
  </numFmts>
  <fonts count="35">
    <font>
      <sz val="9"/>
      <color indexed="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sz val="9"/>
      <name val="Times New Roman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黑体"/>
      <charset val="134"/>
    </font>
    <font>
      <b/>
      <sz val="36"/>
      <name val="黑体"/>
      <charset val="134"/>
    </font>
    <font>
      <b/>
      <sz val="48"/>
      <name val="宋体"/>
      <charset val="134"/>
    </font>
    <font>
      <sz val="1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1" fontId="0" fillId="0" borderId="0"/>
    <xf numFmtId="42" fontId="17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5" borderId="4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4" borderId="43" applyNumberFormat="0" applyFon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41" applyNumberFormat="0" applyFill="0" applyAlignment="0" applyProtection="0">
      <alignment vertical="center"/>
    </xf>
    <xf numFmtId="0" fontId="15" fillId="0" borderId="41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3" borderId="42" applyNumberFormat="0" applyAlignment="0" applyProtection="0">
      <alignment vertical="center"/>
    </xf>
    <xf numFmtId="0" fontId="32" fillId="3" borderId="45" applyNumberFormat="0" applyAlignment="0" applyProtection="0">
      <alignment vertical="center"/>
    </xf>
    <xf numFmtId="0" fontId="26" fillId="12" borderId="46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0" borderId="47" applyNumberFormat="0" applyFill="0" applyAlignment="0" applyProtection="0">
      <alignment vertical="center"/>
    </xf>
    <xf numFmtId="0" fontId="34" fillId="0" borderId="48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0" borderId="0"/>
  </cellStyleXfs>
  <cellXfs count="185">
    <xf numFmtId="1" fontId="0" fillId="0" borderId="0" xfId="0" applyNumberFormat="1" applyFill="1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3" fillId="0" borderId="0" xfId="0" applyNumberFormat="1" applyFont="1" applyFill="1"/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>
      <alignment horizontal="righ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1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vertical="center" wrapText="1"/>
    </xf>
    <xf numFmtId="3" fontId="3" fillId="0" borderId="14" xfId="0" applyNumberFormat="1" applyFont="1" applyBorder="1" applyAlignment="1" applyProtection="1">
      <alignment vertical="center" wrapText="1"/>
    </xf>
    <xf numFmtId="3" fontId="3" fillId="0" borderId="3" xfId="0" applyNumberFormat="1" applyFont="1" applyBorder="1" applyAlignment="1" applyProtection="1">
      <alignment vertical="center" wrapText="1"/>
    </xf>
    <xf numFmtId="3" fontId="3" fillId="0" borderId="15" xfId="0" applyNumberFormat="1" applyFont="1" applyBorder="1" applyAlignment="1" applyProtection="1">
      <alignment vertical="center" wrapText="1"/>
    </xf>
    <xf numFmtId="0" fontId="0" fillId="0" borderId="0" xfId="0" applyNumberFormat="1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 applyProtection="1">
      <alignment vertical="center" wrapText="1"/>
    </xf>
    <xf numFmtId="1" fontId="3" fillId="0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5" fillId="2" borderId="0" xfId="0" applyNumberFormat="1" applyFont="1" applyFill="1" applyAlignment="1" applyProtection="1">
      <alignment vertical="center" wrapText="1"/>
    </xf>
    <xf numFmtId="0" fontId="6" fillId="2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/>
    <xf numFmtId="0" fontId="7" fillId="2" borderId="0" xfId="0" applyNumberFormat="1" applyFont="1" applyFill="1"/>
    <xf numFmtId="0" fontId="3" fillId="2" borderId="0" xfId="0" applyNumberFormat="1" applyFont="1" applyFill="1" applyAlignment="1" applyProtection="1">
      <alignment vertical="center"/>
    </xf>
    <xf numFmtId="1" fontId="0" fillId="0" borderId="0" xfId="0" applyNumberFormat="1" applyFill="1" applyBorder="1"/>
    <xf numFmtId="0" fontId="0" fillId="2" borderId="0" xfId="0" applyNumberFormat="1" applyFont="1" applyFill="1" applyBorder="1"/>
    <xf numFmtId="0" fontId="0" fillId="0" borderId="0" xfId="0" applyNumberFormat="1" applyFont="1" applyFill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/>
    <xf numFmtId="0" fontId="3" fillId="0" borderId="13" xfId="0" applyNumberFormat="1" applyFont="1" applyFill="1" applyBorder="1" applyAlignment="1" applyProtection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" fontId="3" fillId="0" borderId="1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vertical="center" wrapText="1"/>
    </xf>
    <xf numFmtId="3" fontId="3" fillId="0" borderId="18" xfId="0" applyNumberFormat="1" applyFont="1" applyBorder="1" applyAlignment="1" applyProtection="1">
      <alignment vertical="center" wrapText="1"/>
    </xf>
    <xf numFmtId="3" fontId="3" fillId="0" borderId="19" xfId="0" applyNumberFormat="1" applyFont="1" applyBorder="1" applyAlignment="1" applyProtection="1">
      <alignment vertical="center" wrapText="1"/>
    </xf>
    <xf numFmtId="3" fontId="3" fillId="0" borderId="4" xfId="0" applyNumberFormat="1" applyFont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/>
    </xf>
    <xf numFmtId="1" fontId="3" fillId="0" borderId="20" xfId="0" applyNumberFormat="1" applyFont="1" applyFill="1" applyBorder="1" applyAlignment="1" applyProtection="1">
      <alignment horizontal="center" vertical="center" wrapText="1"/>
    </xf>
    <xf numFmtId="1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vertical="center" wrapText="1"/>
    </xf>
    <xf numFmtId="49" fontId="3" fillId="0" borderId="8" xfId="0" applyNumberFormat="1" applyFont="1" applyFill="1" applyBorder="1" applyAlignment="1" applyProtection="1">
      <alignment vertical="center" wrapText="1"/>
    </xf>
    <xf numFmtId="3" fontId="3" fillId="0" borderId="1" xfId="0" applyNumberFormat="1" applyFont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" fontId="3" fillId="0" borderId="16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 wrapText="1"/>
    </xf>
    <xf numFmtId="1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49" fontId="3" fillId="0" borderId="20" xfId="0" applyNumberFormat="1" applyFont="1" applyFill="1" applyBorder="1" applyAlignment="1" applyProtection="1">
      <alignment vertical="center" wrapText="1"/>
    </xf>
    <xf numFmtId="3" fontId="3" fillId="0" borderId="22" xfId="0" applyNumberFormat="1" applyFont="1" applyBorder="1" applyAlignment="1" applyProtection="1">
      <alignment vertical="center" wrapText="1"/>
    </xf>
    <xf numFmtId="3" fontId="3" fillId="0" borderId="13" xfId="0" applyNumberFormat="1" applyFont="1" applyBorder="1" applyAlignment="1" applyProtection="1">
      <alignment vertical="center" wrapText="1"/>
    </xf>
    <xf numFmtId="0" fontId="3" fillId="2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0" fontId="8" fillId="2" borderId="0" xfId="0" applyNumberFormat="1" applyFont="1" applyFill="1"/>
    <xf numFmtId="0" fontId="0" fillId="2" borderId="1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right" vertical="center"/>
    </xf>
    <xf numFmtId="1" fontId="0" fillId="0" borderId="0" xfId="0" applyNumberFormat="1" applyFill="1" applyAlignment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 applyProtection="1">
      <alignment horizontal="center" vertical="center"/>
    </xf>
    <xf numFmtId="4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>
      <alignment vertical="center"/>
    </xf>
    <xf numFmtId="178" fontId="2" fillId="0" borderId="23" xfId="0" applyNumberFormat="1" applyFont="1" applyBorder="1" applyAlignment="1" applyProtection="1">
      <alignment vertical="center" wrapText="1"/>
    </xf>
    <xf numFmtId="0" fontId="3" fillId="0" borderId="20" xfId="0" applyNumberFormat="1" applyFont="1" applyFill="1" applyBorder="1" applyAlignment="1">
      <alignment vertical="center"/>
    </xf>
    <xf numFmtId="3" fontId="2" fillId="0" borderId="23" xfId="0" applyNumberFormat="1" applyFont="1" applyBorder="1" applyAlignment="1" applyProtection="1">
      <alignment vertical="center" wrapText="1"/>
    </xf>
    <xf numFmtId="179" fontId="2" fillId="0" borderId="21" xfId="0" applyNumberFormat="1" applyFont="1" applyBorder="1" applyAlignment="1" applyProtection="1">
      <alignment vertical="center" wrapText="1"/>
    </xf>
    <xf numFmtId="3" fontId="2" fillId="0" borderId="27" xfId="0" applyNumberFormat="1" applyFont="1" applyBorder="1" applyAlignment="1" applyProtection="1">
      <alignment vertical="center" wrapText="1"/>
    </xf>
    <xf numFmtId="3" fontId="2" fillId="0" borderId="28" xfId="0" applyNumberFormat="1" applyFont="1" applyBorder="1" applyAlignment="1" applyProtection="1">
      <alignment vertical="center" wrapText="1"/>
    </xf>
    <xf numFmtId="3" fontId="2" fillId="0" borderId="29" xfId="0" applyNumberFormat="1" applyFont="1" applyBorder="1" applyAlignment="1" applyProtection="1">
      <alignment vertical="center" wrapText="1"/>
    </xf>
    <xf numFmtId="1" fontId="2" fillId="0" borderId="13" xfId="0" applyNumberFormat="1" applyFont="1" applyFill="1" applyBorder="1" applyAlignment="1">
      <alignment vertical="center"/>
    </xf>
    <xf numFmtId="3" fontId="2" fillId="0" borderId="30" xfId="0" applyNumberFormat="1" applyFont="1" applyBorder="1" applyAlignment="1" applyProtection="1">
      <alignment vertical="center" wrapText="1"/>
    </xf>
    <xf numFmtId="3" fontId="2" fillId="0" borderId="31" xfId="0" applyNumberFormat="1" applyFont="1" applyBorder="1" applyAlignment="1" applyProtection="1">
      <alignment vertical="center" wrapText="1"/>
    </xf>
    <xf numFmtId="179" fontId="2" fillId="0" borderId="32" xfId="0" applyNumberFormat="1" applyFont="1" applyBorder="1" applyAlignment="1" applyProtection="1">
      <alignment vertical="center" wrapText="1"/>
    </xf>
    <xf numFmtId="0" fontId="2" fillId="0" borderId="13" xfId="0" applyNumberFormat="1" applyFont="1" applyFill="1" applyBorder="1" applyAlignment="1">
      <alignment horizontal="center" vertical="center"/>
    </xf>
    <xf numFmtId="3" fontId="2" fillId="0" borderId="28" xfId="0" applyNumberFormat="1" applyFont="1" applyBorder="1" applyAlignment="1">
      <alignment vertical="center" wrapText="1"/>
    </xf>
    <xf numFmtId="0" fontId="2" fillId="0" borderId="20" xfId="0" applyNumberFormat="1" applyFont="1" applyFill="1" applyBorder="1" applyAlignment="1">
      <alignment horizontal="center" vertical="center"/>
    </xf>
    <xf numFmtId="3" fontId="2" fillId="0" borderId="29" xfId="0" applyNumberFormat="1" applyFont="1" applyBorder="1" applyAlignment="1">
      <alignment vertical="center" wrapText="1"/>
    </xf>
    <xf numFmtId="179" fontId="2" fillId="0" borderId="17" xfId="0" applyNumberFormat="1" applyFont="1" applyBorder="1" applyAlignment="1">
      <alignment vertical="center" wrapText="1"/>
    </xf>
    <xf numFmtId="179" fontId="2" fillId="0" borderId="33" xfId="0" applyNumberFormat="1" applyFont="1" applyBorder="1" applyAlignment="1">
      <alignment vertical="center" wrapText="1"/>
    </xf>
    <xf numFmtId="0" fontId="2" fillId="0" borderId="20" xfId="0" applyNumberFormat="1" applyFont="1" applyFill="1" applyBorder="1" applyAlignment="1">
      <alignment vertical="center"/>
    </xf>
    <xf numFmtId="179" fontId="2" fillId="0" borderId="20" xfId="0" applyNumberFormat="1" applyFont="1" applyBorder="1" applyAlignment="1" applyProtection="1">
      <alignment vertical="center" wrapText="1"/>
    </xf>
    <xf numFmtId="179" fontId="2" fillId="0" borderId="34" xfId="0" applyNumberFormat="1" applyFont="1" applyBorder="1" applyAlignment="1" applyProtection="1">
      <alignment vertical="center" wrapText="1"/>
    </xf>
    <xf numFmtId="3" fontId="2" fillId="0" borderId="28" xfId="0" applyNumberFormat="1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vertical="center" wrapText="1"/>
    </xf>
    <xf numFmtId="179" fontId="2" fillId="0" borderId="16" xfId="0" applyNumberFormat="1" applyFont="1" applyBorder="1" applyAlignment="1">
      <alignment vertical="center" wrapText="1"/>
    </xf>
    <xf numFmtId="179" fontId="2" fillId="0" borderId="35" xfId="0" applyNumberFormat="1" applyFont="1" applyBorder="1" applyAlignment="1">
      <alignment vertical="center" wrapText="1"/>
    </xf>
    <xf numFmtId="3" fontId="2" fillId="0" borderId="31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vertical="center" wrapText="1"/>
    </xf>
    <xf numFmtId="179" fontId="2" fillId="0" borderId="36" xfId="0" applyNumberFormat="1" applyFont="1" applyBorder="1" applyAlignment="1">
      <alignment vertical="center" wrapText="1"/>
    </xf>
    <xf numFmtId="179" fontId="2" fillId="0" borderId="37" xfId="0" applyNumberFormat="1" applyFont="1" applyBorder="1" applyAlignment="1">
      <alignment vertical="center" wrapText="1"/>
    </xf>
    <xf numFmtId="0" fontId="9" fillId="0" borderId="0" xfId="0" applyNumberFormat="1" applyFont="1" applyFill="1" applyAlignment="1">
      <alignment horizontal="center"/>
    </xf>
    <xf numFmtId="0" fontId="10" fillId="0" borderId="0" xfId="0" applyNumberFormat="1" applyFont="1" applyFill="1"/>
    <xf numFmtId="0" fontId="8" fillId="0" borderId="0" xfId="0" applyNumberFormat="1" applyFont="1" applyFill="1" applyAlignment="1">
      <alignment horizontal="center"/>
    </xf>
    <xf numFmtId="0" fontId="2" fillId="2" borderId="0" xfId="0" applyNumberFormat="1" applyFont="1" applyFill="1"/>
    <xf numFmtId="0" fontId="2" fillId="2" borderId="0" xfId="0" applyNumberFormat="1" applyFont="1" applyFill="1" applyAlignment="1"/>
    <xf numFmtId="0" fontId="2" fillId="2" borderId="20" xfId="0" applyNumberFormat="1" applyFont="1" applyFill="1" applyBorder="1" applyAlignment="1" applyProtection="1">
      <alignment horizontal="center" vertical="center"/>
    </xf>
    <xf numFmtId="0" fontId="2" fillId="2" borderId="13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vertical="center" wrapText="1"/>
    </xf>
    <xf numFmtId="49" fontId="2" fillId="0" borderId="8" xfId="0" applyNumberFormat="1" applyFont="1" applyFill="1" applyBorder="1" applyAlignment="1" applyProtection="1">
      <alignment vertical="center" wrapText="1"/>
    </xf>
    <xf numFmtId="3" fontId="2" fillId="0" borderId="2" xfId="0" applyNumberFormat="1" applyFont="1" applyBorder="1" applyAlignment="1" applyProtection="1">
      <alignment vertical="center" wrapText="1"/>
    </xf>
    <xf numFmtId="3" fontId="2" fillId="0" borderId="18" xfId="0" applyNumberFormat="1" applyFont="1" applyBorder="1" applyAlignment="1" applyProtection="1">
      <alignment vertical="center" wrapText="1"/>
    </xf>
    <xf numFmtId="0" fontId="2" fillId="2" borderId="0" xfId="0" applyNumberFormat="1" applyFont="1" applyFill="1" applyAlignment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" fillId="0" borderId="15" xfId="0" applyNumberFormat="1" applyFont="1" applyBorder="1" applyAlignment="1" applyProtection="1">
      <alignment vertical="center" wrapText="1"/>
    </xf>
    <xf numFmtId="0" fontId="3" fillId="0" borderId="38" xfId="0" applyNumberFormat="1" applyFont="1" applyFill="1" applyBorder="1" applyAlignment="1" applyProtection="1">
      <alignment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1" fontId="0" fillId="0" borderId="2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77" fontId="3" fillId="0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177" fontId="3" fillId="0" borderId="39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3" fontId="3" fillId="0" borderId="20" xfId="0" applyNumberFormat="1" applyFont="1" applyBorder="1" applyAlignment="1" applyProtection="1">
      <alignment vertical="center" wrapText="1"/>
    </xf>
    <xf numFmtId="1" fontId="0" fillId="0" borderId="4" xfId="0" applyNumberFormat="1" applyFill="1" applyBorder="1" applyAlignment="1">
      <alignment horizontal="center" vertical="center"/>
    </xf>
    <xf numFmtId="3" fontId="3" fillId="0" borderId="6" xfId="0" applyNumberFormat="1" applyFont="1" applyBorder="1" applyAlignment="1" applyProtection="1">
      <alignment vertical="center" wrapText="1"/>
    </xf>
    <xf numFmtId="3" fontId="3" fillId="0" borderId="40" xfId="0" applyNumberFormat="1" applyFont="1" applyBorder="1" applyAlignment="1" applyProtection="1">
      <alignment vertical="center" wrapText="1"/>
    </xf>
    <xf numFmtId="3" fontId="2" fillId="0" borderId="1" xfId="0" applyNumberFormat="1" applyFont="1" applyBorder="1" applyAlignment="1" applyProtection="1">
      <alignment vertical="center" wrapText="1"/>
    </xf>
    <xf numFmtId="179" fontId="10" fillId="0" borderId="25" xfId="0" applyNumberFormat="1" applyFont="1" applyBorder="1" applyAlignment="1"/>
    <xf numFmtId="179" fontId="8" fillId="0" borderId="0" xfId="0" applyNumberFormat="1" applyFont="1" applyBorder="1" applyAlignment="1"/>
    <xf numFmtId="1" fontId="11" fillId="0" borderId="0" xfId="0" applyNumberFormat="1" applyFont="1" applyFill="1"/>
    <xf numFmtId="176" fontId="12" fillId="0" borderId="0" xfId="0" applyNumberFormat="1" applyFont="1" applyFill="1" applyAlignment="1" applyProtection="1">
      <alignment horizontal="center" vertical="top"/>
    </xf>
    <xf numFmtId="1" fontId="1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 applyProtection="1">
      <alignment vertical="center"/>
    </xf>
    <xf numFmtId="1" fontId="14" fillId="0" borderId="0" xfId="0" applyNumberFormat="1" applyFont="1" applyFill="1" applyAlignment="1">
      <alignment horizontal="center"/>
    </xf>
    <xf numFmtId="1" fontId="14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8"/>
  <sheetViews>
    <sheetView showGridLines="0" showZeros="0" workbookViewId="0">
      <selection activeCell="A15" sqref="A15"/>
    </sheetView>
  </sheetViews>
  <sheetFormatPr defaultColWidth="12" defaultRowHeight="11.25" outlineLevelRow="7"/>
  <cols>
    <col min="1" max="1" width="163.833333333333" customWidth="1"/>
  </cols>
  <sheetData>
    <row r="1" ht="14.25" spans="1:1">
      <c r="A1" s="179"/>
    </row>
    <row r="3" ht="102" customHeight="1" spans="1:1">
      <c r="A3" s="180" t="s">
        <v>0</v>
      </c>
    </row>
    <row r="4" ht="107.25" customHeight="1" spans="1:1">
      <c r="A4" s="181" t="s">
        <v>1</v>
      </c>
    </row>
    <row r="5" ht="409.5" hidden="1" customHeight="1" spans="1:1">
      <c r="A5" s="182"/>
    </row>
    <row r="6" ht="29.25" customHeight="1" spans="1:1">
      <c r="A6" s="183"/>
    </row>
    <row r="7" ht="78" customHeight="1"/>
    <row r="8" ht="82.5" customHeight="1" spans="1:1">
      <c r="A8" s="184" t="s">
        <v>2</v>
      </c>
    </row>
  </sheetData>
  <printOptions horizontalCentered="1" verticalCentered="1"/>
  <pageMargins left="0.5909722" right="0.5909722" top="0.5909722" bottom="0.5909722" header="0" footer="0"/>
  <pageSetup paperSize="9" scale="22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showGridLines="0" showZeros="0" workbookViewId="0">
      <selection activeCell="A1" sqref="A1"/>
    </sheetView>
  </sheetViews>
  <sheetFormatPr defaultColWidth="12" defaultRowHeight="11.25" outlineLevelRow="7" outlineLevelCol="7"/>
  <cols>
    <col min="1" max="1" width="15.5" customWidth="1"/>
    <col min="2" max="2" width="38.8333333333333" customWidth="1"/>
    <col min="3" max="8" width="18" customWidth="1"/>
  </cols>
  <sheetData>
    <row r="1" ht="20.1" customHeight="1" spans="1:8">
      <c r="A1" s="47"/>
      <c r="B1" s="47"/>
      <c r="C1" s="47"/>
      <c r="D1" s="47"/>
      <c r="E1" s="48"/>
      <c r="F1" s="47"/>
      <c r="G1" s="47"/>
      <c r="H1" s="13" t="s">
        <v>369</v>
      </c>
    </row>
    <row r="2" ht="25.5" customHeight="1" spans="1:8">
      <c r="A2" s="10" t="s">
        <v>370</v>
      </c>
      <c r="B2" s="10"/>
      <c r="C2" s="10"/>
      <c r="D2" s="10"/>
      <c r="E2" s="10"/>
      <c r="F2" s="10"/>
      <c r="G2" s="10"/>
      <c r="H2" s="10"/>
    </row>
    <row r="3" ht="20.1" customHeight="1" spans="1:8">
      <c r="A3" s="49" t="s">
        <v>5</v>
      </c>
      <c r="B3" s="50"/>
      <c r="C3" s="50"/>
      <c r="D3" s="50"/>
      <c r="E3" s="50"/>
      <c r="F3" s="50"/>
      <c r="G3" s="50"/>
      <c r="H3" s="13" t="s">
        <v>6</v>
      </c>
    </row>
    <row r="4" ht="20.1" customHeight="1" spans="1:8">
      <c r="A4" s="51" t="s">
        <v>371</v>
      </c>
      <c r="B4" s="51" t="s">
        <v>372</v>
      </c>
      <c r="C4" s="18" t="s">
        <v>373</v>
      </c>
      <c r="D4" s="18"/>
      <c r="E4" s="28"/>
      <c r="F4" s="28"/>
      <c r="G4" s="28"/>
      <c r="H4" s="18"/>
    </row>
    <row r="5" ht="20.1" customHeight="1" spans="1:8">
      <c r="A5" s="51"/>
      <c r="B5" s="51"/>
      <c r="C5" s="52" t="s">
        <v>60</v>
      </c>
      <c r="D5" s="20" t="s">
        <v>234</v>
      </c>
      <c r="E5" s="53" t="s">
        <v>374</v>
      </c>
      <c r="F5" s="54"/>
      <c r="G5" s="55"/>
      <c r="H5" s="56" t="s">
        <v>239</v>
      </c>
    </row>
    <row r="6" ht="33.75" customHeight="1" spans="1:8">
      <c r="A6" s="26"/>
      <c r="B6" s="26"/>
      <c r="C6" s="57"/>
      <c r="D6" s="27"/>
      <c r="E6" s="58" t="s">
        <v>75</v>
      </c>
      <c r="F6" s="59" t="s">
        <v>375</v>
      </c>
      <c r="G6" s="60" t="s">
        <v>376</v>
      </c>
      <c r="H6" s="61"/>
    </row>
    <row r="7" ht="20.1" customHeight="1" spans="1:8">
      <c r="A7" s="29" t="s">
        <v>16</v>
      </c>
      <c r="B7" s="29" t="s">
        <v>60</v>
      </c>
      <c r="C7" s="62">
        <f>SUM(D7,E7,H7)</f>
        <v>58750</v>
      </c>
      <c r="D7" s="63">
        <v>0</v>
      </c>
      <c r="E7" s="63">
        <f>SUM(F7,G7)</f>
        <v>58750</v>
      </c>
      <c r="F7" s="63">
        <v>0</v>
      </c>
      <c r="G7" s="64">
        <v>58750</v>
      </c>
      <c r="H7" s="65">
        <v>0</v>
      </c>
    </row>
    <row r="8" ht="20.1" customHeight="1" spans="1:8">
      <c r="A8" s="29" t="s">
        <v>83</v>
      </c>
      <c r="B8" s="29" t="s">
        <v>0</v>
      </c>
      <c r="C8" s="62">
        <f>SUM(D8,E8,H8)</f>
        <v>58750</v>
      </c>
      <c r="D8" s="63">
        <v>0</v>
      </c>
      <c r="E8" s="63">
        <f>SUM(F8,G8)</f>
        <v>58750</v>
      </c>
      <c r="F8" s="63">
        <v>0</v>
      </c>
      <c r="G8" s="64">
        <v>58750</v>
      </c>
      <c r="H8" s="65">
        <v>0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39375" right="0.39375" top="0.7875" bottom="0.39375" header="0" footer="0"/>
  <pageSetup paperSize="9" fitToHeight="10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showGridLines="0" showZeros="0" workbookViewId="0">
      <selection activeCell="A1" sqref="A1"/>
    </sheetView>
  </sheetViews>
  <sheetFormatPr defaultColWidth="12" defaultRowHeight="11.25" outlineLevelCol="7"/>
  <cols>
    <col min="1" max="3" width="5.66666666666667" customWidth="1"/>
    <col min="4" max="4" width="17" customWidth="1"/>
    <col min="5" max="5" width="71.3333333333333" customWidth="1"/>
    <col min="6" max="8" width="18.1666666666667" customWidth="1"/>
    <col min="9" max="245" width="10.6666666666667" customWidth="1"/>
  </cols>
  <sheetData>
    <row r="1" ht="20.1" customHeight="1" spans="1:8">
      <c r="A1" s="7"/>
      <c r="B1" s="8"/>
      <c r="C1" s="8"/>
      <c r="D1" s="8"/>
      <c r="E1" s="8"/>
      <c r="F1" s="8"/>
      <c r="G1" s="8"/>
      <c r="H1" s="9" t="s">
        <v>377</v>
      </c>
    </row>
    <row r="2" ht="20.1" customHeight="1" spans="1:8">
      <c r="A2" s="10" t="s">
        <v>378</v>
      </c>
      <c r="B2" s="10"/>
      <c r="C2" s="10"/>
      <c r="D2" s="10"/>
      <c r="E2" s="10"/>
      <c r="F2" s="10"/>
      <c r="G2" s="10"/>
      <c r="H2" s="10"/>
    </row>
    <row r="3" ht="20.1" customHeight="1" spans="1:8">
      <c r="A3" s="66" t="s">
        <v>5</v>
      </c>
      <c r="B3" s="11"/>
      <c r="C3" s="11"/>
      <c r="D3" s="11"/>
      <c r="E3" s="11"/>
      <c r="F3" s="12"/>
      <c r="G3" s="12"/>
      <c r="H3" s="13" t="s">
        <v>6</v>
      </c>
    </row>
    <row r="4" ht="20.1" customHeight="1" spans="1:8">
      <c r="A4" s="14" t="s">
        <v>59</v>
      </c>
      <c r="B4" s="15"/>
      <c r="C4" s="15"/>
      <c r="D4" s="15"/>
      <c r="E4" s="16"/>
      <c r="F4" s="17" t="s">
        <v>379</v>
      </c>
      <c r="G4" s="18"/>
      <c r="H4" s="18"/>
    </row>
    <row r="5" ht="20.1" customHeight="1" spans="1:8">
      <c r="A5" s="14" t="s">
        <v>68</v>
      </c>
      <c r="B5" s="15"/>
      <c r="C5" s="16"/>
      <c r="D5" s="19" t="s">
        <v>69</v>
      </c>
      <c r="E5" s="20" t="s">
        <v>118</v>
      </c>
      <c r="F5" s="21" t="s">
        <v>60</v>
      </c>
      <c r="G5" s="21" t="s">
        <v>114</v>
      </c>
      <c r="H5" s="18" t="s">
        <v>115</v>
      </c>
    </row>
    <row r="6" ht="20.1" customHeight="1" spans="1:8">
      <c r="A6" s="22" t="s">
        <v>80</v>
      </c>
      <c r="B6" s="23" t="s">
        <v>81</v>
      </c>
      <c r="C6" s="24" t="s">
        <v>82</v>
      </c>
      <c r="D6" s="25"/>
      <c r="E6" s="26"/>
      <c r="F6" s="27"/>
      <c r="G6" s="27"/>
      <c r="H6" s="28"/>
    </row>
    <row r="7" ht="20.1" customHeight="1" spans="1:8">
      <c r="A7" s="29" t="s">
        <v>16</v>
      </c>
      <c r="B7" s="29" t="s">
        <v>16</v>
      </c>
      <c r="C7" s="29" t="s">
        <v>16</v>
      </c>
      <c r="D7" s="29" t="s">
        <v>16</v>
      </c>
      <c r="E7" s="29" t="s">
        <v>16</v>
      </c>
      <c r="F7" s="30">
        <f t="shared" ref="F7:F16" si="0">SUM(G7,H7)</f>
        <v>0</v>
      </c>
      <c r="G7" s="31" t="s">
        <v>16</v>
      </c>
      <c r="H7" s="32" t="s">
        <v>16</v>
      </c>
    </row>
    <row r="8" ht="20.1" customHeight="1" spans="1:8">
      <c r="A8" s="29" t="s">
        <v>16</v>
      </c>
      <c r="B8" s="29" t="s">
        <v>16</v>
      </c>
      <c r="C8" s="29" t="s">
        <v>16</v>
      </c>
      <c r="D8" s="29" t="s">
        <v>16</v>
      </c>
      <c r="E8" s="29" t="s">
        <v>16</v>
      </c>
      <c r="F8" s="30">
        <f t="shared" si="0"/>
        <v>0</v>
      </c>
      <c r="G8" s="31" t="s">
        <v>16</v>
      </c>
      <c r="H8" s="32" t="s">
        <v>16</v>
      </c>
    </row>
    <row r="9" ht="20.1" customHeight="1" spans="1:8">
      <c r="A9" s="29" t="s">
        <v>16</v>
      </c>
      <c r="B9" s="29" t="s">
        <v>16</v>
      </c>
      <c r="C9" s="29" t="s">
        <v>16</v>
      </c>
      <c r="D9" s="29" t="s">
        <v>16</v>
      </c>
      <c r="E9" s="29" t="s">
        <v>16</v>
      </c>
      <c r="F9" s="30">
        <f t="shared" si="0"/>
        <v>0</v>
      </c>
      <c r="G9" s="31" t="s">
        <v>16</v>
      </c>
      <c r="H9" s="32" t="s">
        <v>16</v>
      </c>
    </row>
    <row r="10" ht="20.1" customHeight="1" spans="1:8">
      <c r="A10" s="29" t="s">
        <v>16</v>
      </c>
      <c r="B10" s="29" t="s">
        <v>16</v>
      </c>
      <c r="C10" s="29" t="s">
        <v>16</v>
      </c>
      <c r="D10" s="29" t="s">
        <v>16</v>
      </c>
      <c r="E10" s="29" t="s">
        <v>16</v>
      </c>
      <c r="F10" s="30">
        <f t="shared" si="0"/>
        <v>0</v>
      </c>
      <c r="G10" s="31" t="s">
        <v>16</v>
      </c>
      <c r="H10" s="32" t="s">
        <v>16</v>
      </c>
    </row>
    <row r="11" ht="20.1" customHeight="1" spans="1:8">
      <c r="A11" s="29" t="s">
        <v>16</v>
      </c>
      <c r="B11" s="29" t="s">
        <v>16</v>
      </c>
      <c r="C11" s="29" t="s">
        <v>16</v>
      </c>
      <c r="D11" s="29" t="s">
        <v>16</v>
      </c>
      <c r="E11" s="29" t="s">
        <v>16</v>
      </c>
      <c r="F11" s="30">
        <f t="shared" si="0"/>
        <v>0</v>
      </c>
      <c r="G11" s="31" t="s">
        <v>16</v>
      </c>
      <c r="H11" s="32" t="s">
        <v>16</v>
      </c>
    </row>
    <row r="12" ht="20.1" customHeight="1" spans="1:8">
      <c r="A12" s="29" t="s">
        <v>16</v>
      </c>
      <c r="B12" s="29" t="s">
        <v>16</v>
      </c>
      <c r="C12" s="29" t="s">
        <v>16</v>
      </c>
      <c r="D12" s="29" t="s">
        <v>16</v>
      </c>
      <c r="E12" s="29" t="s">
        <v>16</v>
      </c>
      <c r="F12" s="30">
        <f t="shared" si="0"/>
        <v>0</v>
      </c>
      <c r="G12" s="31" t="s">
        <v>16</v>
      </c>
      <c r="H12" s="32" t="s">
        <v>16</v>
      </c>
    </row>
    <row r="13" ht="20.1" customHeight="1" spans="1:8">
      <c r="A13" s="29" t="s">
        <v>16</v>
      </c>
      <c r="B13" s="29" t="s">
        <v>16</v>
      </c>
      <c r="C13" s="29" t="s">
        <v>16</v>
      </c>
      <c r="D13" s="29" t="s">
        <v>16</v>
      </c>
      <c r="E13" s="29" t="s">
        <v>16</v>
      </c>
      <c r="F13" s="30">
        <f t="shared" si="0"/>
        <v>0</v>
      </c>
      <c r="G13" s="31" t="s">
        <v>16</v>
      </c>
      <c r="H13" s="32" t="s">
        <v>16</v>
      </c>
    </row>
    <row r="14" ht="20.1" customHeight="1" spans="1:8">
      <c r="A14" s="29" t="s">
        <v>16</v>
      </c>
      <c r="B14" s="29" t="s">
        <v>16</v>
      </c>
      <c r="C14" s="29" t="s">
        <v>16</v>
      </c>
      <c r="D14" s="29" t="s">
        <v>16</v>
      </c>
      <c r="E14" s="29" t="s">
        <v>16</v>
      </c>
      <c r="F14" s="30">
        <f t="shared" si="0"/>
        <v>0</v>
      </c>
      <c r="G14" s="31" t="s">
        <v>16</v>
      </c>
      <c r="H14" s="32" t="s">
        <v>16</v>
      </c>
    </row>
    <row r="15" ht="20.1" customHeight="1" spans="1:8">
      <c r="A15" s="29" t="s">
        <v>16</v>
      </c>
      <c r="B15" s="29" t="s">
        <v>16</v>
      </c>
      <c r="C15" s="29" t="s">
        <v>16</v>
      </c>
      <c r="D15" s="29" t="s">
        <v>16</v>
      </c>
      <c r="E15" s="29" t="s">
        <v>16</v>
      </c>
      <c r="F15" s="30">
        <f t="shared" si="0"/>
        <v>0</v>
      </c>
      <c r="G15" s="31" t="s">
        <v>16</v>
      </c>
      <c r="H15" s="32" t="s">
        <v>16</v>
      </c>
    </row>
    <row r="16" ht="20.1" customHeight="1" spans="1:8">
      <c r="A16" s="29" t="s">
        <v>16</v>
      </c>
      <c r="B16" s="29" t="s">
        <v>16</v>
      </c>
      <c r="C16" s="29" t="s">
        <v>16</v>
      </c>
      <c r="D16" s="29" t="s">
        <v>16</v>
      </c>
      <c r="E16" s="29" t="s">
        <v>16</v>
      </c>
      <c r="F16" s="30">
        <f t="shared" si="0"/>
        <v>0</v>
      </c>
      <c r="G16" s="31" t="s">
        <v>16</v>
      </c>
      <c r="H16" s="32" t="s">
        <v>16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39375" right="0.39375" top="0.7875" bottom="0.39375" header="0" footer="0"/>
  <pageSetup paperSize="9" fitToHeight="100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showGridLines="0" showZeros="0" workbookViewId="0">
      <selection activeCell="A1" sqref="A1"/>
    </sheetView>
  </sheetViews>
  <sheetFormatPr defaultColWidth="12" defaultRowHeight="11.25" outlineLevelCol="7"/>
  <cols>
    <col min="1" max="1" width="15.5" customWidth="1"/>
    <col min="2" max="2" width="38.8333333333333" customWidth="1"/>
    <col min="3" max="8" width="18" customWidth="1"/>
  </cols>
  <sheetData>
    <row r="1" ht="20.1" customHeight="1" spans="1:8">
      <c r="A1" s="47"/>
      <c r="B1" s="47"/>
      <c r="C1" s="47"/>
      <c r="D1" s="47"/>
      <c r="E1" s="48"/>
      <c r="F1" s="47"/>
      <c r="G1" s="47"/>
      <c r="H1" s="13" t="s">
        <v>380</v>
      </c>
    </row>
    <row r="2" ht="25.5" customHeight="1" spans="1:8">
      <c r="A2" s="10" t="s">
        <v>381</v>
      </c>
      <c r="B2" s="10"/>
      <c r="C2" s="10"/>
      <c r="D2" s="10"/>
      <c r="E2" s="10"/>
      <c r="F2" s="10"/>
      <c r="G2" s="10"/>
      <c r="H2" s="10"/>
    </row>
    <row r="3" ht="20.1" customHeight="1" spans="1:8">
      <c r="A3" s="49" t="s">
        <v>5</v>
      </c>
      <c r="B3" s="50"/>
      <c r="C3" s="50"/>
      <c r="D3" s="50"/>
      <c r="E3" s="50"/>
      <c r="F3" s="50"/>
      <c r="G3" s="50"/>
      <c r="H3" s="13" t="s">
        <v>6</v>
      </c>
    </row>
    <row r="4" ht="20.1" customHeight="1" spans="1:8">
      <c r="A4" s="51" t="s">
        <v>371</v>
      </c>
      <c r="B4" s="51" t="s">
        <v>372</v>
      </c>
      <c r="C4" s="18" t="s">
        <v>373</v>
      </c>
      <c r="D4" s="18"/>
      <c r="E4" s="28"/>
      <c r="F4" s="28"/>
      <c r="G4" s="28"/>
      <c r="H4" s="18"/>
    </row>
    <row r="5" ht="20.1" customHeight="1" spans="1:8">
      <c r="A5" s="51"/>
      <c r="B5" s="51"/>
      <c r="C5" s="52" t="s">
        <v>60</v>
      </c>
      <c r="D5" s="20" t="s">
        <v>234</v>
      </c>
      <c r="E5" s="53" t="s">
        <v>374</v>
      </c>
      <c r="F5" s="54"/>
      <c r="G5" s="55"/>
      <c r="H5" s="56" t="s">
        <v>239</v>
      </c>
    </row>
    <row r="6" ht="33.75" customHeight="1" spans="1:8">
      <c r="A6" s="26"/>
      <c r="B6" s="26"/>
      <c r="C6" s="57"/>
      <c r="D6" s="27"/>
      <c r="E6" s="58" t="s">
        <v>75</v>
      </c>
      <c r="F6" s="59" t="s">
        <v>375</v>
      </c>
      <c r="G6" s="60" t="s">
        <v>376</v>
      </c>
      <c r="H6" s="61"/>
    </row>
    <row r="7" ht="20.1" customHeight="1" spans="1:8">
      <c r="A7" s="29" t="s">
        <v>16</v>
      </c>
      <c r="B7" s="29" t="s">
        <v>16</v>
      </c>
      <c r="C7" s="62">
        <f t="shared" ref="C7:C16" si="0">SUM(D7,E7,H7)</f>
        <v>0</v>
      </c>
      <c r="D7" s="63" t="s">
        <v>16</v>
      </c>
      <c r="E7" s="63">
        <f t="shared" ref="E7:E16" si="1">SUM(F7,G7)</f>
        <v>0</v>
      </c>
      <c r="F7" s="63" t="s">
        <v>16</v>
      </c>
      <c r="G7" s="64" t="s">
        <v>16</v>
      </c>
      <c r="H7" s="65" t="s">
        <v>16</v>
      </c>
    </row>
    <row r="8" ht="20.1" customHeight="1" spans="1:8">
      <c r="A8" s="29" t="s">
        <v>16</v>
      </c>
      <c r="B8" s="29" t="s">
        <v>16</v>
      </c>
      <c r="C8" s="62">
        <f t="shared" si="0"/>
        <v>0</v>
      </c>
      <c r="D8" s="63" t="s">
        <v>16</v>
      </c>
      <c r="E8" s="63">
        <f t="shared" si="1"/>
        <v>0</v>
      </c>
      <c r="F8" s="63" t="s">
        <v>16</v>
      </c>
      <c r="G8" s="64" t="s">
        <v>16</v>
      </c>
      <c r="H8" s="65" t="s">
        <v>16</v>
      </c>
    </row>
    <row r="9" ht="20.1" customHeight="1" spans="1:8">
      <c r="A9" s="29" t="s">
        <v>16</v>
      </c>
      <c r="B9" s="29" t="s">
        <v>16</v>
      </c>
      <c r="C9" s="62">
        <f t="shared" si="0"/>
        <v>0</v>
      </c>
      <c r="D9" s="63" t="s">
        <v>16</v>
      </c>
      <c r="E9" s="63">
        <f t="shared" si="1"/>
        <v>0</v>
      </c>
      <c r="F9" s="63" t="s">
        <v>16</v>
      </c>
      <c r="G9" s="64" t="s">
        <v>16</v>
      </c>
      <c r="H9" s="65" t="s">
        <v>16</v>
      </c>
    </row>
    <row r="10" ht="20.1" customHeight="1" spans="1:8">
      <c r="A10" s="29" t="s">
        <v>16</v>
      </c>
      <c r="B10" s="29" t="s">
        <v>16</v>
      </c>
      <c r="C10" s="62">
        <f t="shared" si="0"/>
        <v>0</v>
      </c>
      <c r="D10" s="63" t="s">
        <v>16</v>
      </c>
      <c r="E10" s="63">
        <f t="shared" si="1"/>
        <v>0</v>
      </c>
      <c r="F10" s="63" t="s">
        <v>16</v>
      </c>
      <c r="G10" s="64" t="s">
        <v>16</v>
      </c>
      <c r="H10" s="65" t="s">
        <v>16</v>
      </c>
    </row>
    <row r="11" ht="20.1" customHeight="1" spans="1:8">
      <c r="A11" s="29" t="s">
        <v>16</v>
      </c>
      <c r="B11" s="29" t="s">
        <v>16</v>
      </c>
      <c r="C11" s="62">
        <f t="shared" si="0"/>
        <v>0</v>
      </c>
      <c r="D11" s="63" t="s">
        <v>16</v>
      </c>
      <c r="E11" s="63">
        <f t="shared" si="1"/>
        <v>0</v>
      </c>
      <c r="F11" s="63" t="s">
        <v>16</v>
      </c>
      <c r="G11" s="64" t="s">
        <v>16</v>
      </c>
      <c r="H11" s="65" t="s">
        <v>16</v>
      </c>
    </row>
    <row r="12" ht="20.1" customHeight="1" spans="1:8">
      <c r="A12" s="29" t="s">
        <v>16</v>
      </c>
      <c r="B12" s="29" t="s">
        <v>16</v>
      </c>
      <c r="C12" s="62">
        <f t="shared" si="0"/>
        <v>0</v>
      </c>
      <c r="D12" s="63" t="s">
        <v>16</v>
      </c>
      <c r="E12" s="63">
        <f t="shared" si="1"/>
        <v>0</v>
      </c>
      <c r="F12" s="63" t="s">
        <v>16</v>
      </c>
      <c r="G12" s="64" t="s">
        <v>16</v>
      </c>
      <c r="H12" s="65" t="s">
        <v>16</v>
      </c>
    </row>
    <row r="13" ht="20.1" customHeight="1" spans="1:8">
      <c r="A13" s="29" t="s">
        <v>16</v>
      </c>
      <c r="B13" s="29" t="s">
        <v>16</v>
      </c>
      <c r="C13" s="62">
        <f t="shared" si="0"/>
        <v>0</v>
      </c>
      <c r="D13" s="63" t="s">
        <v>16</v>
      </c>
      <c r="E13" s="63">
        <f t="shared" si="1"/>
        <v>0</v>
      </c>
      <c r="F13" s="63" t="s">
        <v>16</v>
      </c>
      <c r="G13" s="64" t="s">
        <v>16</v>
      </c>
      <c r="H13" s="65" t="s">
        <v>16</v>
      </c>
    </row>
    <row r="14" ht="20.1" customHeight="1" spans="1:8">
      <c r="A14" s="29" t="s">
        <v>16</v>
      </c>
      <c r="B14" s="29" t="s">
        <v>16</v>
      </c>
      <c r="C14" s="62">
        <f t="shared" si="0"/>
        <v>0</v>
      </c>
      <c r="D14" s="63" t="s">
        <v>16</v>
      </c>
      <c r="E14" s="63">
        <f t="shared" si="1"/>
        <v>0</v>
      </c>
      <c r="F14" s="63" t="s">
        <v>16</v>
      </c>
      <c r="G14" s="64" t="s">
        <v>16</v>
      </c>
      <c r="H14" s="65" t="s">
        <v>16</v>
      </c>
    </row>
    <row r="15" ht="20.1" customHeight="1" spans="1:8">
      <c r="A15" s="29" t="s">
        <v>16</v>
      </c>
      <c r="B15" s="29" t="s">
        <v>16</v>
      </c>
      <c r="C15" s="62">
        <f t="shared" si="0"/>
        <v>0</v>
      </c>
      <c r="D15" s="63" t="s">
        <v>16</v>
      </c>
      <c r="E15" s="63">
        <f t="shared" si="1"/>
        <v>0</v>
      </c>
      <c r="F15" s="63" t="s">
        <v>16</v>
      </c>
      <c r="G15" s="64" t="s">
        <v>16</v>
      </c>
      <c r="H15" s="65" t="s">
        <v>16</v>
      </c>
    </row>
    <row r="16" ht="20.1" customHeight="1" spans="1:8">
      <c r="A16" s="29" t="s">
        <v>16</v>
      </c>
      <c r="B16" s="29" t="s">
        <v>16</v>
      </c>
      <c r="C16" s="62">
        <f t="shared" si="0"/>
        <v>0</v>
      </c>
      <c r="D16" s="63" t="s">
        <v>16</v>
      </c>
      <c r="E16" s="63">
        <f t="shared" si="1"/>
        <v>0</v>
      </c>
      <c r="F16" s="63" t="s">
        <v>16</v>
      </c>
      <c r="G16" s="64" t="s">
        <v>16</v>
      </c>
      <c r="H16" s="65" t="s">
        <v>16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39375" right="0.39375" top="0.7875" bottom="0.39375" header="0" footer="0"/>
  <pageSetup paperSize="9" fitToHeight="10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48"/>
  <sheetViews>
    <sheetView showGridLines="0" showZeros="0" workbookViewId="0">
      <selection activeCell="E16" sqref="E16"/>
    </sheetView>
  </sheetViews>
  <sheetFormatPr defaultColWidth="9" defaultRowHeight="12.75" customHeight="1"/>
  <cols>
    <col min="1" max="3" width="5.66666666666667" customWidth="1"/>
    <col min="4" max="4" width="17" customWidth="1"/>
    <col min="5" max="5" width="76.6666666666667" customWidth="1"/>
    <col min="6" max="6" width="23" customWidth="1"/>
    <col min="7" max="8" width="20.8333333333333" customWidth="1"/>
    <col min="9" max="245" width="10.6666666666667" customWidth="1"/>
    <col min="246" max="256" width="9.16666666666667" customWidth="1"/>
  </cols>
  <sheetData>
    <row r="1" ht="20.1" customHeight="1" spans="1:245">
      <c r="A1" s="7"/>
      <c r="B1" s="8"/>
      <c r="C1" s="8"/>
      <c r="D1" s="8"/>
      <c r="E1" s="8"/>
      <c r="F1" s="8"/>
      <c r="G1" s="8"/>
      <c r="H1" s="9" t="s">
        <v>382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</row>
    <row r="2" ht="20.1" customHeight="1" spans="1:245">
      <c r="A2" s="10" t="s">
        <v>383</v>
      </c>
      <c r="B2" s="10"/>
      <c r="C2" s="10"/>
      <c r="D2" s="10"/>
      <c r="E2" s="10"/>
      <c r="F2" s="10"/>
      <c r="G2" s="10"/>
      <c r="H2" s="10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</row>
    <row r="3" ht="20.1" customHeight="1" spans="1:245">
      <c r="A3" s="11" t="s">
        <v>16</v>
      </c>
      <c r="B3" s="11"/>
      <c r="C3" s="11"/>
      <c r="D3" s="11"/>
      <c r="E3" s="11"/>
      <c r="F3" s="12"/>
      <c r="G3" s="12"/>
      <c r="H3" s="13" t="s">
        <v>6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</row>
    <row r="4" ht="20.1" customHeight="1" spans="1:245">
      <c r="A4" s="14" t="s">
        <v>59</v>
      </c>
      <c r="B4" s="15"/>
      <c r="C4" s="15"/>
      <c r="D4" s="15"/>
      <c r="E4" s="16"/>
      <c r="F4" s="17" t="s">
        <v>384</v>
      </c>
      <c r="G4" s="18"/>
      <c r="H4" s="18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</row>
    <row r="5" ht="20.1" customHeight="1" spans="1:245">
      <c r="A5" s="14" t="s">
        <v>68</v>
      </c>
      <c r="B5" s="15"/>
      <c r="C5" s="16"/>
      <c r="D5" s="19" t="s">
        <v>69</v>
      </c>
      <c r="E5" s="20" t="s">
        <v>118</v>
      </c>
      <c r="F5" s="21" t="s">
        <v>60</v>
      </c>
      <c r="G5" s="21" t="s">
        <v>114</v>
      </c>
      <c r="H5" s="18" t="s">
        <v>115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</row>
    <row r="6" ht="20.1" customHeight="1" spans="1:245">
      <c r="A6" s="22" t="s">
        <v>80</v>
      </c>
      <c r="B6" s="23" t="s">
        <v>81</v>
      </c>
      <c r="C6" s="24" t="s">
        <v>82</v>
      </c>
      <c r="D6" s="25"/>
      <c r="E6" s="26"/>
      <c r="F6" s="27"/>
      <c r="G6" s="27"/>
      <c r="H6" s="28"/>
      <c r="I6" s="46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</row>
    <row r="7" ht="20.1" customHeight="1" spans="1:245">
      <c r="A7" s="29" t="s">
        <v>16</v>
      </c>
      <c r="B7" s="29" t="s">
        <v>16</v>
      </c>
      <c r="C7" s="29" t="s">
        <v>16</v>
      </c>
      <c r="D7" s="29" t="s">
        <v>16</v>
      </c>
      <c r="E7" s="29" t="s">
        <v>16</v>
      </c>
      <c r="F7" s="30" t="s">
        <v>16</v>
      </c>
      <c r="G7" s="31" t="s">
        <v>16</v>
      </c>
      <c r="H7" s="32" t="s">
        <v>16</v>
      </c>
      <c r="I7" s="46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</row>
    <row r="8" ht="20.1" customHeight="1" spans="1:245">
      <c r="A8" s="33"/>
      <c r="B8" s="33"/>
      <c r="C8" s="33"/>
      <c r="D8" s="34"/>
      <c r="E8" s="35"/>
      <c r="F8" s="35"/>
      <c r="G8" s="35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</row>
    <row r="9" ht="20.1" customHeight="1" spans="1:245">
      <c r="A9" s="36"/>
      <c r="B9" s="36"/>
      <c r="C9" s="36"/>
      <c r="D9" s="37"/>
      <c r="E9" s="37"/>
      <c r="F9" s="37"/>
      <c r="G9" s="37"/>
      <c r="H9" s="37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</row>
    <row r="10" ht="20.1" customHeight="1" spans="1:245">
      <c r="A10" s="36"/>
      <c r="B10" s="36"/>
      <c r="C10" s="36"/>
      <c r="D10" s="36"/>
      <c r="E10" s="36"/>
      <c r="F10" s="36"/>
      <c r="G10" s="36"/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</row>
    <row r="11" ht="20.1" customHeight="1" spans="1:245">
      <c r="A11" s="36"/>
      <c r="B11" s="36"/>
      <c r="C11" s="36"/>
      <c r="D11" s="37"/>
      <c r="E11" s="37"/>
      <c r="F11" s="37"/>
      <c r="G11" s="37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</row>
    <row r="12" ht="20.1" customHeight="1" spans="1:245">
      <c r="A12" s="36"/>
      <c r="B12" s="36"/>
      <c r="C12" s="36"/>
      <c r="D12" s="37"/>
      <c r="E12" s="37"/>
      <c r="F12" s="37"/>
      <c r="G12" s="37"/>
      <c r="H12" s="3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</row>
    <row r="13" ht="20.1" customHeight="1" spans="1:245">
      <c r="A13" s="36"/>
      <c r="B13" s="36"/>
      <c r="C13" s="36"/>
      <c r="D13" s="36"/>
      <c r="E13" s="36"/>
      <c r="F13" s="36"/>
      <c r="G13" s="36"/>
      <c r="H13" s="37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</row>
    <row r="14" ht="20.1" customHeight="1" spans="1:245">
      <c r="A14" s="36"/>
      <c r="B14" s="36"/>
      <c r="C14" s="36"/>
      <c r="D14" s="37"/>
      <c r="E14" s="37"/>
      <c r="F14" s="37"/>
      <c r="G14" s="37"/>
      <c r="H14" s="37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</row>
    <row r="15" ht="20.1" customHeight="1" spans="1:245">
      <c r="A15" s="38"/>
      <c r="B15" s="36"/>
      <c r="C15" s="36"/>
      <c r="D15" s="37"/>
      <c r="E15" s="37"/>
      <c r="F15" s="37"/>
      <c r="G15" s="37"/>
      <c r="H15" s="37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</row>
    <row r="16" ht="20.1" customHeight="1" spans="1:245">
      <c r="A16" s="38"/>
      <c r="B16" s="38"/>
      <c r="C16" s="36"/>
      <c r="D16" s="36"/>
      <c r="E16" s="38"/>
      <c r="F16" s="38"/>
      <c r="G16" s="38"/>
      <c r="H16" s="37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</row>
    <row r="17" ht="20.1" customHeight="1" spans="1:245">
      <c r="A17" s="38"/>
      <c r="B17" s="38"/>
      <c r="C17" s="36"/>
      <c r="D17" s="37"/>
      <c r="E17" s="37"/>
      <c r="F17" s="37"/>
      <c r="G17" s="37"/>
      <c r="H17" s="37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</row>
    <row r="18" ht="20.1" customHeight="1" spans="1:245">
      <c r="A18" s="36"/>
      <c r="B18" s="38"/>
      <c r="C18" s="36"/>
      <c r="D18" s="37"/>
      <c r="E18" s="37"/>
      <c r="F18" s="37"/>
      <c r="G18" s="37"/>
      <c r="H18" s="37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</row>
    <row r="19" ht="20.1" customHeight="1" spans="1:245">
      <c r="A19" s="36"/>
      <c r="B19" s="38"/>
      <c r="C19" s="38"/>
      <c r="D19" s="38"/>
      <c r="E19" s="38"/>
      <c r="F19" s="38"/>
      <c r="G19" s="38"/>
      <c r="H19" s="37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</row>
    <row r="20" ht="20.1" customHeight="1" spans="1:245">
      <c r="A20" s="38"/>
      <c r="B20" s="38"/>
      <c r="C20" s="38"/>
      <c r="D20" s="37"/>
      <c r="E20" s="37"/>
      <c r="F20" s="37"/>
      <c r="G20" s="37"/>
      <c r="H20" s="37"/>
      <c r="I20" s="38"/>
      <c r="J20" s="36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</row>
    <row r="21" ht="20.1" customHeight="1" spans="1:245">
      <c r="A21" s="38"/>
      <c r="B21" s="38"/>
      <c r="C21" s="38"/>
      <c r="D21" s="37"/>
      <c r="E21" s="37"/>
      <c r="F21" s="37"/>
      <c r="G21" s="37"/>
      <c r="H21" s="37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</row>
    <row r="22" ht="20.1" customHeight="1" spans="1:245">
      <c r="A22" s="38"/>
      <c r="B22" s="38"/>
      <c r="C22" s="38"/>
      <c r="D22" s="38"/>
      <c r="E22" s="38"/>
      <c r="F22" s="38"/>
      <c r="G22" s="38"/>
      <c r="H22" s="37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</row>
    <row r="23" ht="20.1" customHeight="1" spans="1:245">
      <c r="A23" s="38"/>
      <c r="B23" s="38"/>
      <c r="C23" s="38"/>
      <c r="D23" s="37"/>
      <c r="E23" s="37"/>
      <c r="F23" s="37"/>
      <c r="G23" s="37"/>
      <c r="H23" s="37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</row>
    <row r="24" ht="20.1" customHeight="1" spans="1:245">
      <c r="A24" s="38"/>
      <c r="B24" s="38"/>
      <c r="C24" s="38"/>
      <c r="D24" s="37"/>
      <c r="E24" s="37"/>
      <c r="F24" s="37"/>
      <c r="G24" s="37"/>
      <c r="H24" s="37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</row>
    <row r="25" ht="20.1" customHeight="1" spans="1:245">
      <c r="A25" s="38"/>
      <c r="B25" s="38"/>
      <c r="C25" s="38"/>
      <c r="D25" s="38"/>
      <c r="E25" s="38"/>
      <c r="F25" s="38"/>
      <c r="G25" s="38"/>
      <c r="H25" s="37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</row>
    <row r="26" ht="20.1" customHeight="1" spans="1:245">
      <c r="A26" s="38"/>
      <c r="B26" s="38"/>
      <c r="C26" s="38"/>
      <c r="D26" s="37"/>
      <c r="E26" s="37"/>
      <c r="F26" s="37"/>
      <c r="G26" s="37"/>
      <c r="H26" s="37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</row>
    <row r="27" ht="20.1" customHeight="1" spans="1:245">
      <c r="A27" s="38"/>
      <c r="B27" s="38"/>
      <c r="C27" s="38"/>
      <c r="D27" s="37"/>
      <c r="E27" s="37"/>
      <c r="F27" s="37"/>
      <c r="G27" s="37"/>
      <c r="H27" s="37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</row>
    <row r="28" ht="20.1" customHeight="1" spans="1:245">
      <c r="A28" s="38"/>
      <c r="B28" s="38"/>
      <c r="C28" s="38"/>
      <c r="D28" s="38"/>
      <c r="E28" s="38"/>
      <c r="F28" s="38"/>
      <c r="G28" s="38"/>
      <c r="H28" s="37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</row>
    <row r="29" ht="20.1" customHeight="1" spans="1:245">
      <c r="A29" s="38"/>
      <c r="B29" s="38"/>
      <c r="C29" s="38"/>
      <c r="D29" s="37"/>
      <c r="E29" s="37"/>
      <c r="F29" s="37"/>
      <c r="G29" s="37"/>
      <c r="H29" s="3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</row>
    <row r="30" ht="20.1" customHeight="1" spans="1:245">
      <c r="A30" s="38"/>
      <c r="B30" s="38"/>
      <c r="C30" s="38"/>
      <c r="D30" s="37"/>
      <c r="E30" s="37"/>
      <c r="F30" s="37"/>
      <c r="G30" s="37"/>
      <c r="H30" s="37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</row>
    <row r="31" ht="20.1" customHeight="1" spans="1:245">
      <c r="A31" s="38"/>
      <c r="B31" s="38"/>
      <c r="C31" s="38"/>
      <c r="D31" s="38"/>
      <c r="E31" s="38"/>
      <c r="F31" s="38"/>
      <c r="G31" s="38"/>
      <c r="H31" s="37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</row>
    <row r="32" ht="20.1" customHeight="1" spans="1:245">
      <c r="A32" s="38"/>
      <c r="B32" s="38"/>
      <c r="C32" s="38"/>
      <c r="D32" s="38"/>
      <c r="E32" s="39"/>
      <c r="F32" s="39"/>
      <c r="G32" s="39"/>
      <c r="H32" s="37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</row>
    <row r="33" ht="20.1" customHeight="1" spans="1:245">
      <c r="A33" s="38"/>
      <c r="B33" s="38"/>
      <c r="C33" s="38"/>
      <c r="D33" s="38"/>
      <c r="E33" s="39"/>
      <c r="F33" s="39"/>
      <c r="G33" s="39"/>
      <c r="H33" s="3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</row>
    <row r="34" ht="20.1" customHeight="1" spans="1:245">
      <c r="A34" s="38"/>
      <c r="B34" s="38"/>
      <c r="C34" s="38"/>
      <c r="D34" s="38"/>
      <c r="E34" s="38"/>
      <c r="F34" s="38"/>
      <c r="G34" s="38"/>
      <c r="H34" s="37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</row>
    <row r="35" ht="20.1" customHeight="1" spans="1:245">
      <c r="A35" s="38"/>
      <c r="B35" s="38"/>
      <c r="C35" s="38"/>
      <c r="D35" s="38"/>
      <c r="E35" s="40"/>
      <c r="F35" s="40"/>
      <c r="G35" s="40"/>
      <c r="H35" s="37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</row>
    <row r="36" ht="20.1" customHeight="1" spans="1:245">
      <c r="A36" s="41"/>
      <c r="B36" s="41"/>
      <c r="C36" s="41"/>
      <c r="D36" s="41"/>
      <c r="E36" s="42"/>
      <c r="F36" s="42"/>
      <c r="G36" s="42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</row>
    <row r="37" ht="20.1" customHeight="1" spans="1:245">
      <c r="A37" s="43"/>
      <c r="B37" s="43"/>
      <c r="C37" s="43"/>
      <c r="D37" s="43"/>
      <c r="E37" s="43"/>
      <c r="F37" s="43"/>
      <c r="G37" s="43"/>
      <c r="H37" s="44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</row>
    <row r="38" ht="20.1" customHeight="1" spans="1:245">
      <c r="A38" s="41"/>
      <c r="B38" s="41"/>
      <c r="C38" s="41"/>
      <c r="D38" s="41"/>
      <c r="E38" s="41"/>
      <c r="F38" s="41"/>
      <c r="G38" s="41"/>
      <c r="H38" s="44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</row>
    <row r="39" ht="20.1" customHeight="1" spans="1:245">
      <c r="A39" s="45"/>
      <c r="B39" s="45"/>
      <c r="C39" s="45"/>
      <c r="D39" s="45"/>
      <c r="E39" s="45"/>
      <c r="F39" s="41"/>
      <c r="G39" s="41"/>
      <c r="H39" s="44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</row>
    <row r="40" ht="20.1" customHeight="1" spans="1:245">
      <c r="A40" s="45"/>
      <c r="B40" s="45"/>
      <c r="C40" s="45"/>
      <c r="D40" s="45"/>
      <c r="E40" s="45"/>
      <c r="F40" s="41"/>
      <c r="G40" s="41"/>
      <c r="H40" s="44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</row>
    <row r="41" ht="20.1" customHeight="1" spans="1:245">
      <c r="A41" s="45"/>
      <c r="B41" s="45"/>
      <c r="C41" s="45"/>
      <c r="D41" s="45"/>
      <c r="E41" s="45"/>
      <c r="F41" s="41"/>
      <c r="G41" s="41"/>
      <c r="H41" s="44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</row>
    <row r="42" ht="20.1" customHeight="1" spans="1:245">
      <c r="A42" s="45"/>
      <c r="B42" s="45"/>
      <c r="C42" s="45"/>
      <c r="D42" s="45"/>
      <c r="E42" s="45"/>
      <c r="F42" s="41"/>
      <c r="G42" s="41"/>
      <c r="H42" s="44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</row>
    <row r="43" ht="20.1" customHeight="1" spans="1:245">
      <c r="A43" s="45"/>
      <c r="B43" s="45"/>
      <c r="C43" s="45"/>
      <c r="D43" s="45"/>
      <c r="E43" s="45"/>
      <c r="F43" s="41"/>
      <c r="G43" s="41"/>
      <c r="H43" s="44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</row>
    <row r="44" ht="20.1" customHeight="1" spans="1:245">
      <c r="A44" s="45"/>
      <c r="B44" s="45"/>
      <c r="C44" s="45"/>
      <c r="D44" s="45"/>
      <c r="E44" s="45"/>
      <c r="F44" s="41"/>
      <c r="G44" s="41"/>
      <c r="H44" s="44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</row>
    <row r="45" ht="20.1" customHeight="1" spans="1:245">
      <c r="A45" s="45"/>
      <c r="B45" s="45"/>
      <c r="C45" s="45"/>
      <c r="D45" s="45"/>
      <c r="E45" s="45"/>
      <c r="F45" s="41"/>
      <c r="G45" s="41"/>
      <c r="H45" s="44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</row>
    <row r="46" ht="20.1" customHeight="1" spans="1:245">
      <c r="A46" s="45"/>
      <c r="B46" s="45"/>
      <c r="C46" s="45"/>
      <c r="D46" s="45"/>
      <c r="E46" s="45"/>
      <c r="F46" s="41"/>
      <c r="G46" s="41"/>
      <c r="H46" s="44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</row>
    <row r="47" ht="20.1" customHeight="1" spans="1:245">
      <c r="A47" s="45"/>
      <c r="B47" s="45"/>
      <c r="C47" s="45"/>
      <c r="D47" s="45"/>
      <c r="E47" s="45"/>
      <c r="F47" s="41"/>
      <c r="G47" s="41"/>
      <c r="H47" s="44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</row>
    <row r="48" ht="20.1" customHeight="1" spans="1:245">
      <c r="A48" s="45"/>
      <c r="B48" s="45"/>
      <c r="C48" s="45"/>
      <c r="D48" s="45"/>
      <c r="E48" s="45"/>
      <c r="F48" s="41"/>
      <c r="G48" s="41"/>
      <c r="H48" s="44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</row>
  </sheetData>
  <sheetProtection formatCells="0" formatColumns="0" formatRows="0" insertRows="0" insertColumns="0" insertHyperlinks="0" deleteColumns="0" deleteRows="0" sort="0" autoFilter="0" pivotTables="0"/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39375" right="0.39375" top="0.39375" bottom="0.39375" header="0.39375" footer="0"/>
  <pageSetup paperSize="9" fitToHeight="1000" orientation="landscape" errors="blank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tabSelected="1" topLeftCell="A4" workbookViewId="0">
      <selection activeCell="M9" sqref="M9"/>
    </sheetView>
  </sheetViews>
  <sheetFormatPr defaultColWidth="12" defaultRowHeight="11.25"/>
  <cols>
    <col min="1" max="1" width="13.3333333333333" customWidth="1"/>
    <col min="2" max="3" width="10.1666666666667" customWidth="1"/>
    <col min="4" max="4" width="7" customWidth="1"/>
    <col min="5" max="5" width="32.6666666666667" customWidth="1"/>
    <col min="6" max="6" width="15.6666666666667" customWidth="1"/>
    <col min="7" max="7" width="16.3333333333333" customWidth="1"/>
    <col min="8" max="8" width="10.1666666666667" customWidth="1"/>
    <col min="9" max="9" width="20" customWidth="1"/>
    <col min="10" max="10" width="19.3333333333333" customWidth="1"/>
    <col min="11" max="11" width="8.16666666666667" customWidth="1"/>
  </cols>
  <sheetData>
    <row r="1" ht="20.25" spans="1:11">
      <c r="A1" s="1" t="s">
        <v>385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2" spans="1:11">
      <c r="A2" s="2"/>
      <c r="B2" s="2"/>
      <c r="C2" s="2"/>
      <c r="D2" s="2"/>
      <c r="E2" s="2"/>
      <c r="F2" s="2"/>
      <c r="G2" s="2"/>
      <c r="H2" s="2"/>
      <c r="I2" s="2"/>
      <c r="J2" s="2"/>
      <c r="K2" s="2" t="s">
        <v>6</v>
      </c>
    </row>
    <row r="3" ht="22.5" customHeight="1" spans="1:11">
      <c r="A3" s="3" t="s">
        <v>386</v>
      </c>
      <c r="B3" s="3" t="s">
        <v>387</v>
      </c>
      <c r="C3" s="3"/>
      <c r="D3" s="3"/>
      <c r="E3" s="3" t="s">
        <v>388</v>
      </c>
      <c r="F3" s="3" t="s">
        <v>389</v>
      </c>
      <c r="G3" s="3" t="s">
        <v>389</v>
      </c>
      <c r="H3" s="3" t="s">
        <v>389</v>
      </c>
      <c r="I3" s="3" t="s">
        <v>389</v>
      </c>
      <c r="J3" s="3" t="s">
        <v>389</v>
      </c>
      <c r="K3" s="3" t="s">
        <v>389</v>
      </c>
    </row>
    <row r="4" ht="21" customHeight="1" spans="1:11">
      <c r="A4" s="3"/>
      <c r="B4" s="3" t="s">
        <v>390</v>
      </c>
      <c r="C4" s="3" t="s">
        <v>391</v>
      </c>
      <c r="D4" s="3" t="s">
        <v>392</v>
      </c>
      <c r="E4" s="3"/>
      <c r="F4" s="3" t="s">
        <v>393</v>
      </c>
      <c r="G4" s="3" t="s">
        <v>393</v>
      </c>
      <c r="H4" s="4" t="s">
        <v>394</v>
      </c>
      <c r="I4" s="4" t="s">
        <v>395</v>
      </c>
      <c r="J4" s="4" t="s">
        <v>396</v>
      </c>
      <c r="K4" s="4" t="s">
        <v>397</v>
      </c>
    </row>
    <row r="5" ht="18.75" customHeight="1" spans="1:11">
      <c r="A5" s="3"/>
      <c r="B5" s="3"/>
      <c r="C5" s="3"/>
      <c r="D5" s="3"/>
      <c r="E5" s="3"/>
      <c r="F5" s="3" t="s">
        <v>398</v>
      </c>
      <c r="G5" s="4" t="s">
        <v>399</v>
      </c>
      <c r="H5" s="4" t="s">
        <v>398</v>
      </c>
      <c r="I5" s="4" t="s">
        <v>399</v>
      </c>
      <c r="J5" s="4" t="s">
        <v>398</v>
      </c>
      <c r="K5" s="4" t="s">
        <v>399</v>
      </c>
    </row>
    <row r="6" ht="19.5" customHeight="1" spans="1:11">
      <c r="A6" s="5" t="s">
        <v>60</v>
      </c>
      <c r="B6" s="6">
        <v>260000</v>
      </c>
      <c r="C6" s="6">
        <v>260000</v>
      </c>
      <c r="D6" s="6">
        <f t="shared" ref="D6:D25" si="0">B6-C6</f>
        <v>0</v>
      </c>
      <c r="E6" s="5" t="s">
        <v>16</v>
      </c>
      <c r="F6" s="5" t="s">
        <v>16</v>
      </c>
      <c r="G6" s="5" t="s">
        <v>16</v>
      </c>
      <c r="H6" s="5" t="s">
        <v>16</v>
      </c>
      <c r="I6" s="5" t="s">
        <v>16</v>
      </c>
      <c r="J6" s="5" t="s">
        <v>16</v>
      </c>
      <c r="K6" s="5" t="s">
        <v>16</v>
      </c>
    </row>
    <row r="7" ht="19.5" customHeight="1" spans="1:11">
      <c r="A7" s="5" t="s">
        <v>0</v>
      </c>
      <c r="B7" s="6">
        <v>260000</v>
      </c>
      <c r="C7" s="6">
        <v>260000</v>
      </c>
      <c r="D7" s="6">
        <f t="shared" si="0"/>
        <v>0</v>
      </c>
      <c r="E7" s="5" t="s">
        <v>16</v>
      </c>
      <c r="F7" s="5" t="s">
        <v>16</v>
      </c>
      <c r="G7" s="5" t="s">
        <v>16</v>
      </c>
      <c r="H7" s="5" t="s">
        <v>16</v>
      </c>
      <c r="I7" s="5" t="s">
        <v>16</v>
      </c>
      <c r="J7" s="5" t="s">
        <v>16</v>
      </c>
      <c r="K7" s="5" t="s">
        <v>16</v>
      </c>
    </row>
    <row r="8" ht="39" customHeight="1" spans="1:11">
      <c r="A8" s="5" t="s">
        <v>400</v>
      </c>
      <c r="B8" s="6">
        <v>260000</v>
      </c>
      <c r="C8" s="6">
        <v>260000</v>
      </c>
      <c r="D8" s="6">
        <f t="shared" si="0"/>
        <v>0</v>
      </c>
      <c r="E8" s="5" t="s">
        <v>16</v>
      </c>
      <c r="F8" s="5" t="s">
        <v>16</v>
      </c>
      <c r="G8" s="5" t="s">
        <v>16</v>
      </c>
      <c r="H8" s="5" t="s">
        <v>16</v>
      </c>
      <c r="I8" s="5" t="s">
        <v>16</v>
      </c>
      <c r="J8" s="5" t="s">
        <v>16</v>
      </c>
      <c r="K8" s="5" t="s">
        <v>16</v>
      </c>
    </row>
    <row r="9" ht="59" customHeight="1" spans="1:11">
      <c r="A9" s="5" t="s">
        <v>401</v>
      </c>
      <c r="B9" s="6">
        <v>60000</v>
      </c>
      <c r="C9" s="6">
        <v>60000</v>
      </c>
      <c r="D9" s="6">
        <f t="shared" si="0"/>
        <v>0</v>
      </c>
      <c r="E9" s="5" t="s">
        <v>402</v>
      </c>
      <c r="F9" s="5" t="s">
        <v>403</v>
      </c>
      <c r="G9" s="5" t="s">
        <v>404</v>
      </c>
      <c r="H9" s="5" t="s">
        <v>405</v>
      </c>
      <c r="I9" s="5" t="s">
        <v>406</v>
      </c>
      <c r="J9" s="5" t="s">
        <v>407</v>
      </c>
      <c r="K9" s="5" t="s">
        <v>408</v>
      </c>
    </row>
    <row r="10" ht="19.5" customHeight="1" spans="1:11">
      <c r="A10" s="5" t="s">
        <v>409</v>
      </c>
      <c r="B10" s="6">
        <v>0</v>
      </c>
      <c r="C10" s="6">
        <v>0</v>
      </c>
      <c r="D10" s="6">
        <f t="shared" si="0"/>
        <v>0</v>
      </c>
      <c r="E10" s="5" t="s">
        <v>16</v>
      </c>
      <c r="F10" s="5" t="s">
        <v>410</v>
      </c>
      <c r="G10" s="5" t="s">
        <v>411</v>
      </c>
      <c r="H10" s="5" t="s">
        <v>16</v>
      </c>
      <c r="I10" s="5" t="s">
        <v>16</v>
      </c>
      <c r="J10" s="5" t="s">
        <v>16</v>
      </c>
      <c r="K10" s="5" t="s">
        <v>16</v>
      </c>
    </row>
    <row r="11" ht="19.5" customHeight="1" spans="1:11">
      <c r="A11" s="5" t="s">
        <v>409</v>
      </c>
      <c r="B11" s="6">
        <v>0</v>
      </c>
      <c r="C11" s="6">
        <v>0</v>
      </c>
      <c r="D11" s="6">
        <f t="shared" si="0"/>
        <v>0</v>
      </c>
      <c r="E11" s="5" t="s">
        <v>16</v>
      </c>
      <c r="F11" s="5" t="s">
        <v>412</v>
      </c>
      <c r="G11" s="5" t="s">
        <v>413</v>
      </c>
      <c r="H11" s="5" t="s">
        <v>16</v>
      </c>
      <c r="I11" s="5" t="s">
        <v>16</v>
      </c>
      <c r="J11" s="5" t="s">
        <v>16</v>
      </c>
      <c r="K11" s="5" t="s">
        <v>16</v>
      </c>
    </row>
    <row r="12" ht="27" customHeight="1" spans="1:11">
      <c r="A12" s="5" t="s">
        <v>409</v>
      </c>
      <c r="B12" s="6">
        <v>0</v>
      </c>
      <c r="C12" s="6">
        <v>0</v>
      </c>
      <c r="D12" s="6">
        <f t="shared" si="0"/>
        <v>0</v>
      </c>
      <c r="E12" s="5" t="s">
        <v>16</v>
      </c>
      <c r="F12" s="5" t="s">
        <v>414</v>
      </c>
      <c r="G12" s="5" t="s">
        <v>415</v>
      </c>
      <c r="H12" s="5" t="s">
        <v>16</v>
      </c>
      <c r="I12" s="5" t="s">
        <v>16</v>
      </c>
      <c r="J12" s="5" t="s">
        <v>16</v>
      </c>
      <c r="K12" s="5" t="s">
        <v>16</v>
      </c>
    </row>
    <row r="13" ht="76" customHeight="1" spans="1:11">
      <c r="A13" s="5" t="s">
        <v>416</v>
      </c>
      <c r="B13" s="6">
        <v>100000</v>
      </c>
      <c r="C13" s="6">
        <v>100000</v>
      </c>
      <c r="D13" s="6">
        <f t="shared" si="0"/>
        <v>0</v>
      </c>
      <c r="E13" s="5" t="s">
        <v>417</v>
      </c>
      <c r="F13" s="5" t="s">
        <v>418</v>
      </c>
      <c r="G13" s="5" t="s">
        <v>419</v>
      </c>
      <c r="H13" s="5" t="s">
        <v>405</v>
      </c>
      <c r="I13" s="5" t="s">
        <v>420</v>
      </c>
      <c r="J13" s="5" t="s">
        <v>421</v>
      </c>
      <c r="K13" s="5" t="s">
        <v>422</v>
      </c>
    </row>
    <row r="14" ht="19.5" customHeight="1" spans="1:11">
      <c r="A14" s="5" t="s">
        <v>409</v>
      </c>
      <c r="B14" s="6">
        <v>0</v>
      </c>
      <c r="C14" s="6">
        <v>0</v>
      </c>
      <c r="D14" s="6">
        <f t="shared" si="0"/>
        <v>0</v>
      </c>
      <c r="E14" s="5" t="s">
        <v>16</v>
      </c>
      <c r="F14" s="5" t="s">
        <v>412</v>
      </c>
      <c r="G14" s="5" t="s">
        <v>423</v>
      </c>
      <c r="H14" s="5" t="s">
        <v>16</v>
      </c>
      <c r="I14" s="5" t="s">
        <v>16</v>
      </c>
      <c r="J14" s="5" t="s">
        <v>16</v>
      </c>
      <c r="K14" s="5" t="s">
        <v>16</v>
      </c>
    </row>
    <row r="15" ht="51" customHeight="1" spans="1:11">
      <c r="A15" s="5" t="s">
        <v>409</v>
      </c>
      <c r="B15" s="6">
        <v>0</v>
      </c>
      <c r="C15" s="6">
        <v>0</v>
      </c>
      <c r="D15" s="6">
        <f t="shared" si="0"/>
        <v>0</v>
      </c>
      <c r="E15" s="5" t="s">
        <v>16</v>
      </c>
      <c r="F15" s="5" t="s">
        <v>424</v>
      </c>
      <c r="G15" s="5" t="s">
        <v>425</v>
      </c>
      <c r="H15" s="5" t="s">
        <v>16</v>
      </c>
      <c r="I15" s="5" t="s">
        <v>16</v>
      </c>
      <c r="J15" s="5" t="s">
        <v>16</v>
      </c>
      <c r="K15" s="5" t="s">
        <v>16</v>
      </c>
    </row>
    <row r="16" ht="63" customHeight="1" spans="1:11">
      <c r="A16" s="5" t="s">
        <v>426</v>
      </c>
      <c r="B16" s="6">
        <v>50000</v>
      </c>
      <c r="C16" s="6">
        <v>50000</v>
      </c>
      <c r="D16" s="6">
        <f t="shared" si="0"/>
        <v>0</v>
      </c>
      <c r="E16" s="5" t="s">
        <v>427</v>
      </c>
      <c r="F16" s="5" t="s">
        <v>428</v>
      </c>
      <c r="G16" s="5" t="s">
        <v>429</v>
      </c>
      <c r="H16" s="5" t="s">
        <v>430</v>
      </c>
      <c r="I16" s="5" t="s">
        <v>431</v>
      </c>
      <c r="J16" s="5" t="s">
        <v>432</v>
      </c>
      <c r="K16" s="5" t="s">
        <v>408</v>
      </c>
    </row>
    <row r="17" ht="53" customHeight="1" spans="1:11">
      <c r="A17" s="5" t="s">
        <v>409</v>
      </c>
      <c r="B17" s="6">
        <v>0</v>
      </c>
      <c r="C17" s="6">
        <v>0</v>
      </c>
      <c r="D17" s="6">
        <f t="shared" si="0"/>
        <v>0</v>
      </c>
      <c r="E17" s="5" t="s">
        <v>16</v>
      </c>
      <c r="F17" s="5" t="s">
        <v>433</v>
      </c>
      <c r="G17" s="5" t="s">
        <v>434</v>
      </c>
      <c r="H17" s="5" t="s">
        <v>16</v>
      </c>
      <c r="I17" s="5" t="s">
        <v>16</v>
      </c>
      <c r="J17" s="5" t="s">
        <v>16</v>
      </c>
      <c r="K17" s="5" t="s">
        <v>16</v>
      </c>
    </row>
    <row r="18" ht="64" customHeight="1" spans="1:11">
      <c r="A18" s="5" t="s">
        <v>409</v>
      </c>
      <c r="B18" s="6">
        <v>0</v>
      </c>
      <c r="C18" s="6">
        <v>0</v>
      </c>
      <c r="D18" s="6">
        <f t="shared" si="0"/>
        <v>0</v>
      </c>
      <c r="E18" s="5" t="s">
        <v>16</v>
      </c>
      <c r="F18" s="5" t="s">
        <v>435</v>
      </c>
      <c r="G18" s="5" t="s">
        <v>427</v>
      </c>
      <c r="H18" s="5" t="s">
        <v>16</v>
      </c>
      <c r="I18" s="5" t="s">
        <v>16</v>
      </c>
      <c r="J18" s="5" t="s">
        <v>16</v>
      </c>
      <c r="K18" s="5" t="s">
        <v>16</v>
      </c>
    </row>
    <row r="19" ht="19.5" customHeight="1" spans="1:11">
      <c r="A19" s="5" t="s">
        <v>409</v>
      </c>
      <c r="B19" s="6">
        <v>0</v>
      </c>
      <c r="C19" s="6">
        <v>0</v>
      </c>
      <c r="D19" s="6">
        <f t="shared" si="0"/>
        <v>0</v>
      </c>
      <c r="E19" s="5" t="s">
        <v>16</v>
      </c>
      <c r="F19" s="5" t="s">
        <v>436</v>
      </c>
      <c r="G19" s="5" t="s">
        <v>413</v>
      </c>
      <c r="H19" s="5" t="s">
        <v>16</v>
      </c>
      <c r="I19" s="5" t="s">
        <v>16</v>
      </c>
      <c r="J19" s="5" t="s">
        <v>16</v>
      </c>
      <c r="K19" s="5" t="s">
        <v>16</v>
      </c>
    </row>
    <row r="20" ht="35" customHeight="1" spans="1:11">
      <c r="A20" s="5" t="s">
        <v>409</v>
      </c>
      <c r="B20" s="6">
        <v>0</v>
      </c>
      <c r="C20" s="6">
        <v>0</v>
      </c>
      <c r="D20" s="6">
        <f t="shared" si="0"/>
        <v>0</v>
      </c>
      <c r="E20" s="5" t="s">
        <v>16</v>
      </c>
      <c r="F20" s="5" t="s">
        <v>414</v>
      </c>
      <c r="G20" s="5" t="s">
        <v>437</v>
      </c>
      <c r="H20" s="5" t="s">
        <v>16</v>
      </c>
      <c r="I20" s="5" t="s">
        <v>16</v>
      </c>
      <c r="J20" s="5" t="s">
        <v>16</v>
      </c>
      <c r="K20" s="5" t="s">
        <v>16</v>
      </c>
    </row>
    <row r="21" ht="53" customHeight="1" spans="1:11">
      <c r="A21" s="5" t="s">
        <v>438</v>
      </c>
      <c r="B21" s="6">
        <v>50000</v>
      </c>
      <c r="C21" s="6">
        <v>50000</v>
      </c>
      <c r="D21" s="6">
        <f t="shared" si="0"/>
        <v>0</v>
      </c>
      <c r="E21" s="5" t="s">
        <v>439</v>
      </c>
      <c r="F21" s="5" t="s">
        <v>440</v>
      </c>
      <c r="G21" s="5" t="s">
        <v>441</v>
      </c>
      <c r="H21" s="5" t="s">
        <v>442</v>
      </c>
      <c r="I21" s="5" t="s">
        <v>443</v>
      </c>
      <c r="J21" s="5" t="s">
        <v>444</v>
      </c>
      <c r="K21" s="5" t="s">
        <v>445</v>
      </c>
    </row>
    <row r="22" ht="31" customHeight="1" spans="1:11">
      <c r="A22" s="5" t="s">
        <v>409</v>
      </c>
      <c r="B22" s="6">
        <v>0</v>
      </c>
      <c r="C22" s="6">
        <v>0</v>
      </c>
      <c r="D22" s="6">
        <f t="shared" si="0"/>
        <v>0</v>
      </c>
      <c r="E22" s="5" t="s">
        <v>16</v>
      </c>
      <c r="F22" s="5" t="s">
        <v>446</v>
      </c>
      <c r="G22" s="5" t="s">
        <v>447</v>
      </c>
      <c r="H22" s="5" t="s">
        <v>16</v>
      </c>
      <c r="I22" s="5" t="s">
        <v>16</v>
      </c>
      <c r="J22" s="5" t="s">
        <v>16</v>
      </c>
      <c r="K22" s="5" t="s">
        <v>16</v>
      </c>
    </row>
    <row r="23" ht="19.5" customHeight="1" spans="1:11">
      <c r="A23" s="5" t="s">
        <v>409</v>
      </c>
      <c r="B23" s="6">
        <v>0</v>
      </c>
      <c r="C23" s="6">
        <v>0</v>
      </c>
      <c r="D23" s="6">
        <f t="shared" si="0"/>
        <v>0</v>
      </c>
      <c r="E23" s="5" t="s">
        <v>16</v>
      </c>
      <c r="F23" s="5" t="s">
        <v>448</v>
      </c>
      <c r="G23" s="5" t="s">
        <v>449</v>
      </c>
      <c r="H23" s="5" t="s">
        <v>16</v>
      </c>
      <c r="I23" s="5" t="s">
        <v>16</v>
      </c>
      <c r="J23" s="5" t="s">
        <v>16</v>
      </c>
      <c r="K23" s="5" t="s">
        <v>16</v>
      </c>
    </row>
    <row r="24" ht="19.5" customHeight="1" spans="1:11">
      <c r="A24" s="5" t="s">
        <v>409</v>
      </c>
      <c r="B24" s="6">
        <v>0</v>
      </c>
      <c r="C24" s="6">
        <v>0</v>
      </c>
      <c r="D24" s="6">
        <f t="shared" si="0"/>
        <v>0</v>
      </c>
      <c r="E24" s="5" t="s">
        <v>16</v>
      </c>
      <c r="F24" s="5" t="s">
        <v>436</v>
      </c>
      <c r="G24" s="5" t="s">
        <v>413</v>
      </c>
      <c r="H24" s="5" t="s">
        <v>16</v>
      </c>
      <c r="I24" s="5" t="s">
        <v>16</v>
      </c>
      <c r="J24" s="5" t="s">
        <v>16</v>
      </c>
      <c r="K24" s="5" t="s">
        <v>16</v>
      </c>
    </row>
    <row r="25" ht="19.5" customHeight="1" spans="1:11">
      <c r="A25" s="5" t="s">
        <v>409</v>
      </c>
      <c r="B25" s="6">
        <v>0</v>
      </c>
      <c r="C25" s="6">
        <v>0</v>
      </c>
      <c r="D25" s="6">
        <f t="shared" si="0"/>
        <v>0</v>
      </c>
      <c r="E25" s="5" t="s">
        <v>16</v>
      </c>
      <c r="F25" s="5" t="s">
        <v>414</v>
      </c>
      <c r="G25" s="5" t="s">
        <v>450</v>
      </c>
      <c r="H25" s="5" t="s">
        <v>16</v>
      </c>
      <c r="I25" s="5" t="s">
        <v>16</v>
      </c>
      <c r="J25" s="5" t="s">
        <v>16</v>
      </c>
      <c r="K25" s="5" t="s">
        <v>16</v>
      </c>
    </row>
  </sheetData>
  <mergeCells count="11">
    <mergeCell ref="A1:K1"/>
    <mergeCell ref="B3:D3"/>
    <mergeCell ref="F3:K3"/>
    <mergeCell ref="F4:G4"/>
    <mergeCell ref="H4:I4"/>
    <mergeCell ref="J4:K4"/>
    <mergeCell ref="A3:A5"/>
    <mergeCell ref="B4:B5"/>
    <mergeCell ref="C4:C5"/>
    <mergeCell ref="D4:D5"/>
    <mergeCell ref="E3:E5"/>
  </mergeCells>
  <pageMargins left="0.75" right="0.75" top="1" bottom="1" header="0.5" footer="0.5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2"/>
  <sheetViews>
    <sheetView showGridLines="0" showZeros="0" workbookViewId="0">
      <selection activeCell="A1" sqref="A1"/>
    </sheetView>
  </sheetViews>
  <sheetFormatPr defaultColWidth="12" defaultRowHeight="11.25" outlineLevelCol="3"/>
  <cols>
    <col min="1" max="4" width="36.5" customWidth="1"/>
    <col min="5" max="7" width="8.66666666666667" customWidth="1"/>
  </cols>
  <sheetData>
    <row r="1" ht="20.25" customHeight="1" spans="1:4">
      <c r="A1" s="101"/>
      <c r="B1" s="101"/>
      <c r="C1" s="101"/>
      <c r="D1" s="13" t="s">
        <v>3</v>
      </c>
    </row>
    <row r="2" ht="20.25" customHeight="1" spans="1:4">
      <c r="A2" s="10" t="s">
        <v>4</v>
      </c>
      <c r="B2" s="10"/>
      <c r="C2" s="10"/>
      <c r="D2" s="10"/>
    </row>
    <row r="3" ht="20.25" customHeight="1" spans="1:4">
      <c r="A3" s="102" t="s">
        <v>5</v>
      </c>
      <c r="B3" s="103"/>
      <c r="C3" s="47"/>
      <c r="D3" s="13" t="s">
        <v>6</v>
      </c>
    </row>
    <row r="4" ht="15" customHeight="1" spans="1:4">
      <c r="A4" s="104" t="s">
        <v>7</v>
      </c>
      <c r="B4" s="105"/>
      <c r="C4" s="104" t="s">
        <v>8</v>
      </c>
      <c r="D4" s="105"/>
    </row>
    <row r="5" ht="15" customHeight="1" spans="1:4">
      <c r="A5" s="107" t="s">
        <v>9</v>
      </c>
      <c r="B5" s="108" t="s">
        <v>10</v>
      </c>
      <c r="C5" s="107" t="s">
        <v>9</v>
      </c>
      <c r="D5" s="109" t="s">
        <v>10</v>
      </c>
    </row>
    <row r="6" ht="15" customHeight="1" spans="1:4">
      <c r="A6" s="111" t="s">
        <v>11</v>
      </c>
      <c r="B6" s="176">
        <v>3804598.17</v>
      </c>
      <c r="C6" s="129" t="s">
        <v>12</v>
      </c>
      <c r="D6" s="176">
        <v>2774751.74</v>
      </c>
    </row>
    <row r="7" ht="15" customHeight="1" spans="1:4">
      <c r="A7" s="111" t="s">
        <v>13</v>
      </c>
      <c r="B7" s="176">
        <v>0</v>
      </c>
      <c r="C7" s="129" t="s">
        <v>14</v>
      </c>
      <c r="D7" s="176">
        <v>0</v>
      </c>
    </row>
    <row r="8" ht="15" customHeight="1" spans="1:4">
      <c r="A8" s="111" t="s">
        <v>15</v>
      </c>
      <c r="B8" s="176" t="s">
        <v>16</v>
      </c>
      <c r="C8" s="129" t="s">
        <v>17</v>
      </c>
      <c r="D8" s="176">
        <v>0</v>
      </c>
    </row>
    <row r="9" ht="15" customHeight="1" spans="1:4">
      <c r="A9" s="111" t="s">
        <v>18</v>
      </c>
      <c r="B9" s="176">
        <v>0</v>
      </c>
      <c r="C9" s="129" t="s">
        <v>19</v>
      </c>
      <c r="D9" s="176">
        <v>50000</v>
      </c>
    </row>
    <row r="10" ht="15" customHeight="1" spans="1:4">
      <c r="A10" s="111" t="s">
        <v>20</v>
      </c>
      <c r="B10" s="176" t="s">
        <v>16</v>
      </c>
      <c r="C10" s="129" t="s">
        <v>21</v>
      </c>
      <c r="D10" s="176">
        <v>0</v>
      </c>
    </row>
    <row r="11" ht="15" customHeight="1" spans="1:4">
      <c r="A11" s="111" t="s">
        <v>22</v>
      </c>
      <c r="B11" s="176">
        <v>0</v>
      </c>
      <c r="C11" s="129" t="s">
        <v>23</v>
      </c>
      <c r="D11" s="176">
        <v>0</v>
      </c>
    </row>
    <row r="12" ht="15" customHeight="1" spans="1:4">
      <c r="A12" s="111"/>
      <c r="B12" s="176"/>
      <c r="C12" s="129" t="s">
        <v>24</v>
      </c>
      <c r="D12" s="176">
        <v>0</v>
      </c>
    </row>
    <row r="13" ht="15" customHeight="1" spans="1:4">
      <c r="A13" s="119"/>
      <c r="B13" s="176"/>
      <c r="C13" s="129" t="s">
        <v>25</v>
      </c>
      <c r="D13" s="176">
        <v>474250.64</v>
      </c>
    </row>
    <row r="14" ht="15" customHeight="1" spans="1:4">
      <c r="A14" s="119"/>
      <c r="B14" s="176"/>
      <c r="C14" s="129" t="s">
        <v>26</v>
      </c>
      <c r="D14" s="176">
        <v>0</v>
      </c>
    </row>
    <row r="15" ht="15" customHeight="1" spans="1:4">
      <c r="A15" s="119"/>
      <c r="B15" s="120"/>
      <c r="C15" s="129" t="s">
        <v>27</v>
      </c>
      <c r="D15" s="176">
        <v>210002.27</v>
      </c>
    </row>
    <row r="16" ht="15" customHeight="1" spans="1:4">
      <c r="A16" s="119"/>
      <c r="B16" s="117"/>
      <c r="C16" s="129" t="s">
        <v>28</v>
      </c>
      <c r="D16" s="176">
        <v>0</v>
      </c>
    </row>
    <row r="17" ht="15" customHeight="1" spans="1:4">
      <c r="A17" s="119"/>
      <c r="B17" s="117"/>
      <c r="C17" s="129" t="s">
        <v>29</v>
      </c>
      <c r="D17" s="176">
        <v>0</v>
      </c>
    </row>
    <row r="18" ht="15" customHeight="1" spans="1:4">
      <c r="A18" s="119"/>
      <c r="B18" s="117"/>
      <c r="C18" s="129" t="s">
        <v>30</v>
      </c>
      <c r="D18" s="176">
        <v>0</v>
      </c>
    </row>
    <row r="19" ht="15" customHeight="1" spans="1:4">
      <c r="A19" s="119"/>
      <c r="B19" s="117"/>
      <c r="C19" s="129" t="s">
        <v>31</v>
      </c>
      <c r="D19" s="176">
        <v>0</v>
      </c>
    </row>
    <row r="20" ht="15" customHeight="1" spans="1:4">
      <c r="A20" s="119"/>
      <c r="B20" s="117"/>
      <c r="C20" s="129" t="s">
        <v>32</v>
      </c>
      <c r="D20" s="176">
        <v>0</v>
      </c>
    </row>
    <row r="21" ht="15" customHeight="1" spans="1:4">
      <c r="A21" s="119"/>
      <c r="B21" s="117"/>
      <c r="C21" s="129" t="s">
        <v>33</v>
      </c>
      <c r="D21" s="176">
        <v>0</v>
      </c>
    </row>
    <row r="22" ht="15" customHeight="1" spans="1:4">
      <c r="A22" s="119"/>
      <c r="B22" s="117"/>
      <c r="C22" s="129" t="s">
        <v>34</v>
      </c>
      <c r="D22" s="176">
        <v>0</v>
      </c>
    </row>
    <row r="23" ht="15" customHeight="1" spans="1:4">
      <c r="A23" s="119"/>
      <c r="B23" s="117"/>
      <c r="C23" s="129" t="s">
        <v>35</v>
      </c>
      <c r="D23" s="176">
        <v>0</v>
      </c>
    </row>
    <row r="24" ht="15" customHeight="1" spans="1:4">
      <c r="A24" s="119"/>
      <c r="B24" s="117"/>
      <c r="C24" s="129" t="s">
        <v>36</v>
      </c>
      <c r="D24" s="176">
        <v>0</v>
      </c>
    </row>
    <row r="25" ht="15" customHeight="1" spans="1:4">
      <c r="A25" s="119"/>
      <c r="B25" s="117"/>
      <c r="C25" s="129" t="s">
        <v>37</v>
      </c>
      <c r="D25" s="176">
        <v>295593.52</v>
      </c>
    </row>
    <row r="26" ht="15" customHeight="1" spans="1:4">
      <c r="A26" s="111"/>
      <c r="B26" s="117"/>
      <c r="C26" s="129" t="s">
        <v>38</v>
      </c>
      <c r="D26" s="176">
        <v>0</v>
      </c>
    </row>
    <row r="27" ht="15" customHeight="1" spans="1:4">
      <c r="A27" s="111"/>
      <c r="B27" s="117"/>
      <c r="C27" s="129" t="s">
        <v>39</v>
      </c>
      <c r="D27" s="176">
        <v>0</v>
      </c>
    </row>
    <row r="28" ht="15" customHeight="1" spans="1:4">
      <c r="A28" s="111"/>
      <c r="B28" s="117"/>
      <c r="C28" s="129" t="s">
        <v>40</v>
      </c>
      <c r="D28" s="176">
        <v>0</v>
      </c>
    </row>
    <row r="29" ht="15" customHeight="1" spans="1:4">
      <c r="A29" s="111"/>
      <c r="B29" s="117"/>
      <c r="C29" s="129" t="s">
        <v>41</v>
      </c>
      <c r="D29" s="176">
        <v>0</v>
      </c>
    </row>
    <row r="30" ht="15" customHeight="1" spans="1:4">
      <c r="A30" s="111"/>
      <c r="B30" s="117"/>
      <c r="C30" s="129" t="s">
        <v>42</v>
      </c>
      <c r="D30" s="176">
        <v>0</v>
      </c>
    </row>
    <row r="31" ht="15" customHeight="1" spans="1:4">
      <c r="A31" s="111"/>
      <c r="B31" s="117"/>
      <c r="C31" s="129" t="s">
        <v>43</v>
      </c>
      <c r="D31" s="176">
        <v>0</v>
      </c>
    </row>
    <row r="32" ht="15" customHeight="1" spans="1:4">
      <c r="A32" s="111"/>
      <c r="B32" s="117"/>
      <c r="C32" s="129" t="s">
        <v>44</v>
      </c>
      <c r="D32" s="176">
        <v>0</v>
      </c>
    </row>
    <row r="33" ht="15" customHeight="1" spans="1:4">
      <c r="A33" s="111"/>
      <c r="B33" s="117"/>
      <c r="C33" s="129" t="s">
        <v>45</v>
      </c>
      <c r="D33" s="176">
        <v>0</v>
      </c>
    </row>
    <row r="34" ht="15" customHeight="1" spans="1:4">
      <c r="A34" s="111"/>
      <c r="B34" s="117"/>
      <c r="C34" s="129" t="s">
        <v>46</v>
      </c>
      <c r="D34" s="176">
        <v>0</v>
      </c>
    </row>
    <row r="35" ht="15" customHeight="1" spans="1:4">
      <c r="A35" s="111"/>
      <c r="B35" s="117"/>
      <c r="C35" s="129" t="s">
        <v>47</v>
      </c>
      <c r="D35" s="6">
        <v>0</v>
      </c>
    </row>
    <row r="36" ht="15" customHeight="1" spans="1:4">
      <c r="A36" s="123" t="s">
        <v>48</v>
      </c>
      <c r="B36" s="124">
        <f>SUM(B6:B34)</f>
        <v>3804598.17</v>
      </c>
      <c r="C36" s="125" t="s">
        <v>49</v>
      </c>
      <c r="D36" s="6">
        <f>SUM(D6:D35)</f>
        <v>3804598.17</v>
      </c>
    </row>
    <row r="37" ht="15" customHeight="1" spans="1:4">
      <c r="A37" s="111" t="s">
        <v>50</v>
      </c>
      <c r="B37" s="117"/>
      <c r="C37" s="129" t="s">
        <v>51</v>
      </c>
      <c r="D37" s="176"/>
    </row>
    <row r="38" ht="15" customHeight="1" spans="1:4">
      <c r="A38" s="111" t="s">
        <v>52</v>
      </c>
      <c r="B38" s="117">
        <v>0</v>
      </c>
      <c r="C38" s="129" t="s">
        <v>53</v>
      </c>
      <c r="D38" s="176"/>
    </row>
    <row r="39" ht="15" customHeight="1" spans="1:4">
      <c r="A39" s="111"/>
      <c r="B39" s="117"/>
      <c r="C39" s="129" t="s">
        <v>54</v>
      </c>
      <c r="D39" s="176"/>
    </row>
    <row r="40" ht="15" customHeight="1" spans="1:4">
      <c r="A40" s="111"/>
      <c r="B40" s="132"/>
      <c r="C40" s="129"/>
      <c r="D40" s="6"/>
    </row>
    <row r="41" ht="15" customHeight="1" spans="1:4">
      <c r="A41" s="123" t="s">
        <v>55</v>
      </c>
      <c r="B41" s="136">
        <f>SUM(B36:B38)</f>
        <v>3804598.17</v>
      </c>
      <c r="C41" s="125" t="s">
        <v>56</v>
      </c>
      <c r="D41" s="6">
        <f>SUM(D36,D37,D39)</f>
        <v>3804598.17</v>
      </c>
    </row>
    <row r="42" ht="20.25" customHeight="1" spans="1:4">
      <c r="A42" s="140"/>
      <c r="B42" s="177"/>
      <c r="C42" s="142"/>
      <c r="D42" s="178"/>
    </row>
  </sheetData>
  <mergeCells count="3">
    <mergeCell ref="A2:D2"/>
    <mergeCell ref="A4:B4"/>
    <mergeCell ref="C4:D4"/>
  </mergeCells>
  <printOptions horizontalCentered="1"/>
  <pageMargins left="0.39375" right="0.39375" top="0.7875" bottom="0.39375" header="0" footer="0"/>
  <pageSetup paperSize="9" scale="8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showGridLines="0" showZeros="0" workbookViewId="0">
      <selection activeCell="A1" sqref="A1"/>
    </sheetView>
  </sheetViews>
  <sheetFormatPr defaultColWidth="12" defaultRowHeight="11.25"/>
  <cols>
    <col min="1" max="1" width="4.83333333333333" customWidth="1"/>
    <col min="2" max="3" width="3.66666666666667" customWidth="1"/>
    <col min="4" max="4" width="9.16666666666667" customWidth="1"/>
    <col min="5" max="5" width="38" customWidth="1"/>
    <col min="6" max="6" width="17.6666666666667" customWidth="1"/>
    <col min="7" max="7" width="15.5" customWidth="1"/>
    <col min="8" max="15" width="14.8333333333333" customWidth="1"/>
    <col min="16" max="18" width="12.3333333333333" customWidth="1"/>
    <col min="19" max="19" width="16" customWidth="1"/>
    <col min="20" max="20" width="17" customWidth="1"/>
  </cols>
  <sheetData>
    <row r="1" ht="20.1" customHeight="1" spans="1:20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9"/>
      <c r="T1" s="93" t="s">
        <v>57</v>
      </c>
    </row>
    <row r="2" ht="20.1" customHeight="1" spans="1:20">
      <c r="A2" s="10" t="s">
        <v>58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20.1" customHeight="1" spans="1:20">
      <c r="A3" s="163" t="s">
        <v>5</v>
      </c>
      <c r="B3" s="163"/>
      <c r="C3" s="163"/>
      <c r="D3" s="163"/>
      <c r="E3" s="11"/>
      <c r="F3" s="50"/>
      <c r="G3" s="50"/>
      <c r="H3" s="50"/>
      <c r="I3" s="50"/>
      <c r="J3" s="82"/>
      <c r="K3" s="82"/>
      <c r="L3" s="82"/>
      <c r="M3" s="82"/>
      <c r="N3" s="82"/>
      <c r="O3" s="82"/>
      <c r="P3" s="82"/>
      <c r="Q3" s="82"/>
      <c r="R3" s="82"/>
      <c r="S3" s="41"/>
      <c r="T3" s="13" t="s">
        <v>6</v>
      </c>
    </row>
    <row r="4" ht="20.1" customHeight="1" spans="1:20">
      <c r="A4" s="14" t="s">
        <v>59</v>
      </c>
      <c r="B4" s="15"/>
      <c r="C4" s="15"/>
      <c r="D4" s="15"/>
      <c r="E4" s="16"/>
      <c r="F4" s="73" t="s">
        <v>60</v>
      </c>
      <c r="G4" s="51" t="s">
        <v>61</v>
      </c>
      <c r="H4" s="97" t="s">
        <v>62</v>
      </c>
      <c r="I4" s="98"/>
      <c r="J4" s="100"/>
      <c r="K4" s="73" t="s">
        <v>63</v>
      </c>
      <c r="L4" s="21"/>
      <c r="M4" s="164" t="s">
        <v>64</v>
      </c>
      <c r="N4" s="165" t="s">
        <v>65</v>
      </c>
      <c r="O4" s="166"/>
      <c r="P4" s="166"/>
      <c r="Q4" s="166"/>
      <c r="R4" s="173"/>
      <c r="S4" s="73" t="s">
        <v>66</v>
      </c>
      <c r="T4" s="21" t="s">
        <v>67</v>
      </c>
    </row>
    <row r="5" ht="20.1" customHeight="1" spans="1:20">
      <c r="A5" s="14" t="s">
        <v>68</v>
      </c>
      <c r="B5" s="15"/>
      <c r="C5" s="16"/>
      <c r="D5" s="75" t="s">
        <v>69</v>
      </c>
      <c r="E5" s="20" t="s">
        <v>70</v>
      </c>
      <c r="F5" s="21"/>
      <c r="G5" s="51"/>
      <c r="H5" s="91" t="s">
        <v>62</v>
      </c>
      <c r="I5" s="91" t="s">
        <v>71</v>
      </c>
      <c r="J5" s="91" t="s">
        <v>72</v>
      </c>
      <c r="K5" s="167" t="s">
        <v>73</v>
      </c>
      <c r="L5" s="21" t="s">
        <v>74</v>
      </c>
      <c r="M5" s="168"/>
      <c r="N5" s="169" t="s">
        <v>75</v>
      </c>
      <c r="O5" s="169" t="s">
        <v>76</v>
      </c>
      <c r="P5" s="169" t="s">
        <v>77</v>
      </c>
      <c r="Q5" s="169" t="s">
        <v>78</v>
      </c>
      <c r="R5" s="169" t="s">
        <v>79</v>
      </c>
      <c r="S5" s="21"/>
      <c r="T5" s="21"/>
    </row>
    <row r="6" ht="30.75" customHeight="1" spans="1:20">
      <c r="A6" s="23" t="s">
        <v>80</v>
      </c>
      <c r="B6" s="22" t="s">
        <v>81</v>
      </c>
      <c r="C6" s="24" t="s">
        <v>82</v>
      </c>
      <c r="D6" s="26"/>
      <c r="E6" s="26"/>
      <c r="F6" s="27"/>
      <c r="G6" s="26"/>
      <c r="H6" s="92"/>
      <c r="I6" s="92"/>
      <c r="J6" s="92"/>
      <c r="K6" s="170"/>
      <c r="L6" s="27"/>
      <c r="M6" s="171"/>
      <c r="N6" s="27"/>
      <c r="O6" s="27"/>
      <c r="P6" s="27"/>
      <c r="Q6" s="27"/>
      <c r="R6" s="27"/>
      <c r="S6" s="27"/>
      <c r="T6" s="27"/>
    </row>
    <row r="7" ht="20.1" customHeight="1" spans="1:20">
      <c r="A7" s="29" t="s">
        <v>16</v>
      </c>
      <c r="B7" s="29" t="s">
        <v>16</v>
      </c>
      <c r="C7" s="29" t="s">
        <v>16</v>
      </c>
      <c r="D7" s="29" t="s">
        <v>16</v>
      </c>
      <c r="E7" s="29" t="s">
        <v>60</v>
      </c>
      <c r="F7" s="62">
        <v>3804598.17</v>
      </c>
      <c r="G7" s="63">
        <v>0</v>
      </c>
      <c r="H7" s="63">
        <v>3804598.17</v>
      </c>
      <c r="I7" s="63">
        <v>0</v>
      </c>
      <c r="J7" s="32" t="s">
        <v>16</v>
      </c>
      <c r="K7" s="172">
        <v>0</v>
      </c>
      <c r="L7" s="81" t="s">
        <v>16</v>
      </c>
      <c r="M7" s="81" t="s">
        <v>16</v>
      </c>
      <c r="N7" s="72" t="s">
        <v>16</v>
      </c>
      <c r="O7" s="172" t="s">
        <v>16</v>
      </c>
      <c r="P7" s="81"/>
      <c r="Q7" s="81"/>
      <c r="R7" s="174"/>
      <c r="S7" s="175">
        <v>0</v>
      </c>
      <c r="T7" s="175"/>
    </row>
    <row r="8" ht="20.1" customHeight="1" spans="1:20">
      <c r="A8" s="29" t="s">
        <v>16</v>
      </c>
      <c r="B8" s="29" t="s">
        <v>16</v>
      </c>
      <c r="C8" s="29" t="s">
        <v>16</v>
      </c>
      <c r="D8" s="29" t="s">
        <v>83</v>
      </c>
      <c r="E8" s="29" t="s">
        <v>0</v>
      </c>
      <c r="F8" s="62">
        <v>3804598.17</v>
      </c>
      <c r="G8" s="63">
        <v>0</v>
      </c>
      <c r="H8" s="63">
        <v>3804598.17</v>
      </c>
      <c r="I8" s="63">
        <v>0</v>
      </c>
      <c r="J8" s="32" t="s">
        <v>16</v>
      </c>
      <c r="K8" s="172">
        <v>0</v>
      </c>
      <c r="L8" s="81" t="s">
        <v>16</v>
      </c>
      <c r="M8" s="81" t="s">
        <v>16</v>
      </c>
      <c r="N8" s="72" t="s">
        <v>16</v>
      </c>
      <c r="O8" s="172" t="s">
        <v>16</v>
      </c>
      <c r="P8" s="81"/>
      <c r="Q8" s="81"/>
      <c r="R8" s="174"/>
      <c r="S8" s="175">
        <v>0</v>
      </c>
      <c r="T8" s="175"/>
    </row>
    <row r="9" ht="20.1" customHeight="1" spans="1:20">
      <c r="A9" s="29" t="s">
        <v>84</v>
      </c>
      <c r="B9" s="29" t="s">
        <v>85</v>
      </c>
      <c r="C9" s="29" t="s">
        <v>86</v>
      </c>
      <c r="D9" s="29" t="s">
        <v>87</v>
      </c>
      <c r="E9" s="29" t="s">
        <v>88</v>
      </c>
      <c r="F9" s="62">
        <v>24424.28</v>
      </c>
      <c r="G9" s="63">
        <v>0</v>
      </c>
      <c r="H9" s="63">
        <v>24424.28</v>
      </c>
      <c r="I9" s="63">
        <v>0</v>
      </c>
      <c r="J9" s="32" t="s">
        <v>16</v>
      </c>
      <c r="K9" s="172">
        <v>0</v>
      </c>
      <c r="L9" s="81" t="s">
        <v>16</v>
      </c>
      <c r="M9" s="81" t="s">
        <v>16</v>
      </c>
      <c r="N9" s="72" t="s">
        <v>16</v>
      </c>
      <c r="O9" s="172" t="s">
        <v>16</v>
      </c>
      <c r="P9" s="81"/>
      <c r="Q9" s="81"/>
      <c r="R9" s="174"/>
      <c r="S9" s="175">
        <v>0</v>
      </c>
      <c r="T9" s="175"/>
    </row>
    <row r="10" ht="20.1" customHeight="1" spans="1:20">
      <c r="A10" s="29" t="s">
        <v>84</v>
      </c>
      <c r="B10" s="29" t="s">
        <v>89</v>
      </c>
      <c r="C10" s="29" t="s">
        <v>90</v>
      </c>
      <c r="D10" s="29" t="s">
        <v>87</v>
      </c>
      <c r="E10" s="29" t="s">
        <v>91</v>
      </c>
      <c r="F10" s="62">
        <v>2064112.41</v>
      </c>
      <c r="G10" s="63">
        <v>0</v>
      </c>
      <c r="H10" s="63">
        <v>2064112.41</v>
      </c>
      <c r="I10" s="63">
        <v>0</v>
      </c>
      <c r="J10" s="32" t="s">
        <v>16</v>
      </c>
      <c r="K10" s="172">
        <v>0</v>
      </c>
      <c r="L10" s="81" t="s">
        <v>16</v>
      </c>
      <c r="M10" s="81" t="s">
        <v>16</v>
      </c>
      <c r="N10" s="72" t="s">
        <v>16</v>
      </c>
      <c r="O10" s="172" t="s">
        <v>16</v>
      </c>
      <c r="P10" s="81"/>
      <c r="Q10" s="81"/>
      <c r="R10" s="174"/>
      <c r="S10" s="175">
        <v>0</v>
      </c>
      <c r="T10" s="175"/>
    </row>
    <row r="11" ht="20.1" customHeight="1" spans="1:20">
      <c r="A11" s="29" t="s">
        <v>84</v>
      </c>
      <c r="B11" s="29" t="s">
        <v>89</v>
      </c>
      <c r="C11" s="29" t="s">
        <v>92</v>
      </c>
      <c r="D11" s="29" t="s">
        <v>87</v>
      </c>
      <c r="E11" s="29" t="s">
        <v>93</v>
      </c>
      <c r="F11" s="62">
        <v>210000</v>
      </c>
      <c r="G11" s="63">
        <v>0</v>
      </c>
      <c r="H11" s="63">
        <v>210000</v>
      </c>
      <c r="I11" s="63">
        <v>0</v>
      </c>
      <c r="J11" s="32" t="s">
        <v>16</v>
      </c>
      <c r="K11" s="172">
        <v>0</v>
      </c>
      <c r="L11" s="81" t="s">
        <v>16</v>
      </c>
      <c r="M11" s="81" t="s">
        <v>16</v>
      </c>
      <c r="N11" s="72" t="s">
        <v>16</v>
      </c>
      <c r="O11" s="172" t="s">
        <v>16</v>
      </c>
      <c r="P11" s="81"/>
      <c r="Q11" s="81"/>
      <c r="R11" s="174"/>
      <c r="S11" s="175">
        <v>0</v>
      </c>
      <c r="T11" s="175"/>
    </row>
    <row r="12" ht="20.1" customHeight="1" spans="1:20">
      <c r="A12" s="29" t="s">
        <v>84</v>
      </c>
      <c r="B12" s="29" t="s">
        <v>89</v>
      </c>
      <c r="C12" s="29" t="s">
        <v>94</v>
      </c>
      <c r="D12" s="29" t="s">
        <v>87</v>
      </c>
      <c r="E12" s="29" t="s">
        <v>95</v>
      </c>
      <c r="F12" s="62">
        <v>476215.05</v>
      </c>
      <c r="G12" s="63">
        <v>0</v>
      </c>
      <c r="H12" s="63">
        <v>476215.05</v>
      </c>
      <c r="I12" s="63">
        <v>0</v>
      </c>
      <c r="J12" s="32" t="s">
        <v>16</v>
      </c>
      <c r="K12" s="172">
        <v>0</v>
      </c>
      <c r="L12" s="81" t="s">
        <v>16</v>
      </c>
      <c r="M12" s="81" t="s">
        <v>16</v>
      </c>
      <c r="N12" s="72" t="s">
        <v>16</v>
      </c>
      <c r="O12" s="172" t="s">
        <v>16</v>
      </c>
      <c r="P12" s="81"/>
      <c r="Q12" s="81"/>
      <c r="R12" s="174"/>
      <c r="S12" s="175">
        <v>0</v>
      </c>
      <c r="T12" s="175"/>
    </row>
    <row r="13" ht="20.1" customHeight="1" spans="1:20">
      <c r="A13" s="29" t="s">
        <v>96</v>
      </c>
      <c r="B13" s="29" t="s">
        <v>97</v>
      </c>
      <c r="C13" s="29" t="s">
        <v>97</v>
      </c>
      <c r="D13" s="29" t="s">
        <v>87</v>
      </c>
      <c r="E13" s="29" t="s">
        <v>98</v>
      </c>
      <c r="F13" s="62">
        <v>50000</v>
      </c>
      <c r="G13" s="63">
        <v>0</v>
      </c>
      <c r="H13" s="63">
        <v>50000</v>
      </c>
      <c r="I13" s="63">
        <v>0</v>
      </c>
      <c r="J13" s="32" t="s">
        <v>16</v>
      </c>
      <c r="K13" s="172">
        <v>0</v>
      </c>
      <c r="L13" s="81" t="s">
        <v>16</v>
      </c>
      <c r="M13" s="81" t="s">
        <v>16</v>
      </c>
      <c r="N13" s="72" t="s">
        <v>16</v>
      </c>
      <c r="O13" s="172" t="s">
        <v>16</v>
      </c>
      <c r="P13" s="81"/>
      <c r="Q13" s="81"/>
      <c r="R13" s="174"/>
      <c r="S13" s="175">
        <v>0</v>
      </c>
      <c r="T13" s="175"/>
    </row>
    <row r="14" ht="20.1" customHeight="1" spans="1:20">
      <c r="A14" s="29" t="s">
        <v>99</v>
      </c>
      <c r="B14" s="29" t="s">
        <v>100</v>
      </c>
      <c r="C14" s="29" t="s">
        <v>100</v>
      </c>
      <c r="D14" s="29" t="s">
        <v>87</v>
      </c>
      <c r="E14" s="29" t="s">
        <v>101</v>
      </c>
      <c r="F14" s="62">
        <v>316167.1</v>
      </c>
      <c r="G14" s="63">
        <v>0</v>
      </c>
      <c r="H14" s="63">
        <v>316167.1</v>
      </c>
      <c r="I14" s="63">
        <v>0</v>
      </c>
      <c r="J14" s="32" t="s">
        <v>16</v>
      </c>
      <c r="K14" s="172">
        <v>0</v>
      </c>
      <c r="L14" s="81" t="s">
        <v>16</v>
      </c>
      <c r="M14" s="81" t="s">
        <v>16</v>
      </c>
      <c r="N14" s="72" t="s">
        <v>16</v>
      </c>
      <c r="O14" s="172" t="s">
        <v>16</v>
      </c>
      <c r="P14" s="81"/>
      <c r="Q14" s="81"/>
      <c r="R14" s="174"/>
      <c r="S14" s="175">
        <v>0</v>
      </c>
      <c r="T14" s="175"/>
    </row>
    <row r="15" ht="20.1" customHeight="1" spans="1:20">
      <c r="A15" s="29" t="s">
        <v>99</v>
      </c>
      <c r="B15" s="29" t="s">
        <v>100</v>
      </c>
      <c r="C15" s="29" t="s">
        <v>86</v>
      </c>
      <c r="D15" s="29" t="s">
        <v>87</v>
      </c>
      <c r="E15" s="29" t="s">
        <v>102</v>
      </c>
      <c r="F15" s="62">
        <v>158083.54</v>
      </c>
      <c r="G15" s="63">
        <v>0</v>
      </c>
      <c r="H15" s="63">
        <v>158083.54</v>
      </c>
      <c r="I15" s="63">
        <v>0</v>
      </c>
      <c r="J15" s="32" t="s">
        <v>16</v>
      </c>
      <c r="K15" s="172">
        <v>0</v>
      </c>
      <c r="L15" s="81" t="s">
        <v>16</v>
      </c>
      <c r="M15" s="81" t="s">
        <v>16</v>
      </c>
      <c r="N15" s="72" t="s">
        <v>16</v>
      </c>
      <c r="O15" s="172" t="s">
        <v>16</v>
      </c>
      <c r="P15" s="81"/>
      <c r="Q15" s="81"/>
      <c r="R15" s="174"/>
      <c r="S15" s="175">
        <v>0</v>
      </c>
      <c r="T15" s="175"/>
    </row>
    <row r="16" ht="20.1" customHeight="1" spans="1:20">
      <c r="A16" s="29" t="s">
        <v>103</v>
      </c>
      <c r="B16" s="29" t="s">
        <v>104</v>
      </c>
      <c r="C16" s="29" t="s">
        <v>90</v>
      </c>
      <c r="D16" s="29" t="s">
        <v>87</v>
      </c>
      <c r="E16" s="29" t="s">
        <v>105</v>
      </c>
      <c r="F16" s="62">
        <v>140504.49</v>
      </c>
      <c r="G16" s="63">
        <v>0</v>
      </c>
      <c r="H16" s="63">
        <v>140504.49</v>
      </c>
      <c r="I16" s="63">
        <v>0</v>
      </c>
      <c r="J16" s="32" t="s">
        <v>16</v>
      </c>
      <c r="K16" s="172">
        <v>0</v>
      </c>
      <c r="L16" s="81" t="s">
        <v>16</v>
      </c>
      <c r="M16" s="81" t="s">
        <v>16</v>
      </c>
      <c r="N16" s="72" t="s">
        <v>16</v>
      </c>
      <c r="O16" s="172" t="s">
        <v>16</v>
      </c>
      <c r="P16" s="81"/>
      <c r="Q16" s="81"/>
      <c r="R16" s="174"/>
      <c r="S16" s="175">
        <v>0</v>
      </c>
      <c r="T16" s="175"/>
    </row>
    <row r="17" ht="20.1" customHeight="1" spans="1:20">
      <c r="A17" s="29" t="s">
        <v>103</v>
      </c>
      <c r="B17" s="29" t="s">
        <v>104</v>
      </c>
      <c r="C17" s="29" t="s">
        <v>92</v>
      </c>
      <c r="D17" s="29" t="s">
        <v>87</v>
      </c>
      <c r="E17" s="29" t="s">
        <v>106</v>
      </c>
      <c r="F17" s="62">
        <v>31920.02</v>
      </c>
      <c r="G17" s="63">
        <v>0</v>
      </c>
      <c r="H17" s="63">
        <v>31920.02</v>
      </c>
      <c r="I17" s="63">
        <v>0</v>
      </c>
      <c r="J17" s="32" t="s">
        <v>16</v>
      </c>
      <c r="K17" s="172">
        <v>0</v>
      </c>
      <c r="L17" s="81" t="s">
        <v>16</v>
      </c>
      <c r="M17" s="81" t="s">
        <v>16</v>
      </c>
      <c r="N17" s="72" t="s">
        <v>16</v>
      </c>
      <c r="O17" s="172" t="s">
        <v>16</v>
      </c>
      <c r="P17" s="81"/>
      <c r="Q17" s="81"/>
      <c r="R17" s="174"/>
      <c r="S17" s="175">
        <v>0</v>
      </c>
      <c r="T17" s="175"/>
    </row>
    <row r="18" ht="20.1" customHeight="1" spans="1:20">
      <c r="A18" s="29" t="s">
        <v>103</v>
      </c>
      <c r="B18" s="29" t="s">
        <v>104</v>
      </c>
      <c r="C18" s="29" t="s">
        <v>107</v>
      </c>
      <c r="D18" s="29" t="s">
        <v>87</v>
      </c>
      <c r="E18" s="29" t="s">
        <v>108</v>
      </c>
      <c r="F18" s="62">
        <v>30745.44</v>
      </c>
      <c r="G18" s="63">
        <v>0</v>
      </c>
      <c r="H18" s="63">
        <v>30745.44</v>
      </c>
      <c r="I18" s="63">
        <v>0</v>
      </c>
      <c r="J18" s="32" t="s">
        <v>16</v>
      </c>
      <c r="K18" s="172">
        <v>0</v>
      </c>
      <c r="L18" s="81" t="s">
        <v>16</v>
      </c>
      <c r="M18" s="81" t="s">
        <v>16</v>
      </c>
      <c r="N18" s="72" t="s">
        <v>16</v>
      </c>
      <c r="O18" s="172" t="s">
        <v>16</v>
      </c>
      <c r="P18" s="81"/>
      <c r="Q18" s="81"/>
      <c r="R18" s="174"/>
      <c r="S18" s="175">
        <v>0</v>
      </c>
      <c r="T18" s="175"/>
    </row>
    <row r="19" ht="20.1" customHeight="1" spans="1:20">
      <c r="A19" s="29" t="s">
        <v>103</v>
      </c>
      <c r="B19" s="29" t="s">
        <v>104</v>
      </c>
      <c r="C19" s="29" t="s">
        <v>97</v>
      </c>
      <c r="D19" s="29" t="s">
        <v>87</v>
      </c>
      <c r="E19" s="29" t="s">
        <v>109</v>
      </c>
      <c r="F19" s="62">
        <v>6832.32</v>
      </c>
      <c r="G19" s="63">
        <v>0</v>
      </c>
      <c r="H19" s="63">
        <v>6832.32</v>
      </c>
      <c r="I19" s="63">
        <v>0</v>
      </c>
      <c r="J19" s="32" t="s">
        <v>16</v>
      </c>
      <c r="K19" s="172">
        <v>0</v>
      </c>
      <c r="L19" s="81" t="s">
        <v>16</v>
      </c>
      <c r="M19" s="81" t="s">
        <v>16</v>
      </c>
      <c r="N19" s="72" t="s">
        <v>16</v>
      </c>
      <c r="O19" s="172" t="s">
        <v>16</v>
      </c>
      <c r="P19" s="81"/>
      <c r="Q19" s="81"/>
      <c r="R19" s="174"/>
      <c r="S19" s="175">
        <v>0</v>
      </c>
      <c r="T19" s="175"/>
    </row>
    <row r="20" ht="20.1" customHeight="1" spans="1:20">
      <c r="A20" s="29" t="s">
        <v>110</v>
      </c>
      <c r="B20" s="29" t="s">
        <v>92</v>
      </c>
      <c r="C20" s="29" t="s">
        <v>90</v>
      </c>
      <c r="D20" s="29" t="s">
        <v>87</v>
      </c>
      <c r="E20" s="29" t="s">
        <v>111</v>
      </c>
      <c r="F20" s="62">
        <v>295593.52</v>
      </c>
      <c r="G20" s="63">
        <v>0</v>
      </c>
      <c r="H20" s="63">
        <v>295593.52</v>
      </c>
      <c r="I20" s="63">
        <v>0</v>
      </c>
      <c r="J20" s="32" t="s">
        <v>16</v>
      </c>
      <c r="K20" s="172">
        <v>0</v>
      </c>
      <c r="L20" s="81" t="s">
        <v>16</v>
      </c>
      <c r="M20" s="81" t="s">
        <v>16</v>
      </c>
      <c r="N20" s="72" t="s">
        <v>16</v>
      </c>
      <c r="O20" s="172" t="s">
        <v>16</v>
      </c>
      <c r="P20" s="81"/>
      <c r="Q20" s="81"/>
      <c r="R20" s="174"/>
      <c r="S20" s="175">
        <v>0</v>
      </c>
      <c r="T20" s="175"/>
    </row>
  </sheetData>
  <mergeCells count="23">
    <mergeCell ref="A2:T2"/>
    <mergeCell ref="A4:E4"/>
    <mergeCell ref="H4:J4"/>
    <mergeCell ref="K4:L4"/>
    <mergeCell ref="N4:R4"/>
    <mergeCell ref="A5:C5"/>
    <mergeCell ref="D5:D6"/>
    <mergeCell ref="E5:E6"/>
    <mergeCell ref="F4:F6"/>
    <mergeCell ref="G4:G6"/>
    <mergeCell ref="H5:H6"/>
    <mergeCell ref="I5:I6"/>
    <mergeCell ref="J5:J6"/>
    <mergeCell ref="K5:K6"/>
    <mergeCell ref="L5:L6"/>
    <mergeCell ref="M4:M6"/>
    <mergeCell ref="N5:N6"/>
    <mergeCell ref="O5:O6"/>
    <mergeCell ref="P5:P6"/>
    <mergeCell ref="Q5:Q6"/>
    <mergeCell ref="R5:R6"/>
    <mergeCell ref="S4:S6"/>
    <mergeCell ref="T4:T6"/>
  </mergeCells>
  <printOptions horizontalCentered="1"/>
  <pageMargins left="0.39375" right="0.39375" top="0.7875" bottom="0.39375" header="0" footer="0"/>
  <pageSetup paperSize="9" scale="61" fitToHeight="10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showGridLines="0" showZeros="0" workbookViewId="0">
      <selection activeCell="A1" sqref="A1"/>
    </sheetView>
  </sheetViews>
  <sheetFormatPr defaultColWidth="12" defaultRowHeight="11.25"/>
  <cols>
    <col min="1" max="1" width="5" customWidth="1"/>
    <col min="2" max="3" width="3.66666666666667" customWidth="1"/>
    <col min="4" max="4" width="10.1666666666667" customWidth="1"/>
    <col min="5" max="5" width="50.8333333333333" customWidth="1"/>
    <col min="6" max="10" width="14.5" customWidth="1"/>
    <col min="11" max="12" width="10.6666666666667" customWidth="1"/>
  </cols>
  <sheetData>
    <row r="1" ht="20.1" customHeight="1" spans="1:10">
      <c r="A1" s="47"/>
      <c r="B1" s="143"/>
      <c r="C1" s="143"/>
      <c r="D1" s="143"/>
      <c r="E1" s="143"/>
      <c r="F1" s="143"/>
      <c r="G1" s="143"/>
      <c r="H1" s="143"/>
      <c r="I1" s="143"/>
      <c r="J1" s="160" t="s">
        <v>112</v>
      </c>
    </row>
    <row r="2" ht="20.1" customHeight="1" spans="1:10">
      <c r="A2" s="10" t="s">
        <v>113</v>
      </c>
      <c r="B2" s="10"/>
      <c r="C2" s="10"/>
      <c r="D2" s="10"/>
      <c r="E2" s="10"/>
      <c r="F2" s="10"/>
      <c r="G2" s="10"/>
      <c r="H2" s="10"/>
      <c r="I2" s="10"/>
      <c r="J2" s="10"/>
    </row>
    <row r="3" ht="20.1" customHeight="1" spans="1:10">
      <c r="A3" s="102" t="s">
        <v>5</v>
      </c>
      <c r="B3" s="103"/>
      <c r="C3" s="103"/>
      <c r="D3" s="103"/>
      <c r="E3" s="103"/>
      <c r="F3" s="144"/>
      <c r="G3" s="144"/>
      <c r="H3" s="144"/>
      <c r="I3" s="144"/>
      <c r="J3" s="13" t="s">
        <v>6</v>
      </c>
    </row>
    <row r="4" ht="20.1" customHeight="1" spans="1:10">
      <c r="A4" s="104" t="s">
        <v>59</v>
      </c>
      <c r="B4" s="106"/>
      <c r="C4" s="106"/>
      <c r="D4" s="106"/>
      <c r="E4" s="105"/>
      <c r="F4" s="145" t="s">
        <v>60</v>
      </c>
      <c r="G4" s="146" t="s">
        <v>114</v>
      </c>
      <c r="H4" s="147" t="s">
        <v>115</v>
      </c>
      <c r="I4" s="147" t="s">
        <v>116</v>
      </c>
      <c r="J4" s="152" t="s">
        <v>117</v>
      </c>
    </row>
    <row r="5" ht="20.1" customHeight="1" spans="1:10">
      <c r="A5" s="104" t="s">
        <v>68</v>
      </c>
      <c r="B5" s="106"/>
      <c r="C5" s="105"/>
      <c r="D5" s="148" t="s">
        <v>69</v>
      </c>
      <c r="E5" s="149" t="s">
        <v>118</v>
      </c>
      <c r="F5" s="146"/>
      <c r="G5" s="146"/>
      <c r="H5" s="147"/>
      <c r="I5" s="147"/>
      <c r="J5" s="152"/>
    </row>
    <row r="6" ht="15" customHeight="1" spans="1:10">
      <c r="A6" s="150" t="s">
        <v>80</v>
      </c>
      <c r="B6" s="150" t="s">
        <v>81</v>
      </c>
      <c r="C6" s="151" t="s">
        <v>82</v>
      </c>
      <c r="D6" s="152"/>
      <c r="E6" s="153"/>
      <c r="F6" s="154"/>
      <c r="G6" s="154"/>
      <c r="H6" s="155"/>
      <c r="I6" s="155"/>
      <c r="J6" s="161"/>
    </row>
    <row r="7" ht="20.1" customHeight="1" spans="1:10">
      <c r="A7" s="156" t="s">
        <v>16</v>
      </c>
      <c r="B7" s="156" t="s">
        <v>16</v>
      </c>
      <c r="C7" s="156" t="s">
        <v>16</v>
      </c>
      <c r="D7" s="157" t="s">
        <v>16</v>
      </c>
      <c r="E7" s="157" t="s">
        <v>60</v>
      </c>
      <c r="F7" s="158">
        <f t="shared" ref="F7:F20" si="0">SUM(G7:J7)</f>
        <v>3804598.17</v>
      </c>
      <c r="G7" s="159">
        <v>3544598.17</v>
      </c>
      <c r="H7" s="159">
        <v>260000</v>
      </c>
      <c r="I7" s="159"/>
      <c r="J7" s="162"/>
    </row>
    <row r="8" ht="20.1" customHeight="1" spans="1:10">
      <c r="A8" s="156" t="s">
        <v>16</v>
      </c>
      <c r="B8" s="156" t="s">
        <v>16</v>
      </c>
      <c r="C8" s="156" t="s">
        <v>16</v>
      </c>
      <c r="D8" s="157" t="s">
        <v>83</v>
      </c>
      <c r="E8" s="157" t="s">
        <v>0</v>
      </c>
      <c r="F8" s="158">
        <f t="shared" si="0"/>
        <v>3804598.17</v>
      </c>
      <c r="G8" s="159">
        <v>3544598.17</v>
      </c>
      <c r="H8" s="159">
        <v>260000</v>
      </c>
      <c r="I8" s="159"/>
      <c r="J8" s="162"/>
    </row>
    <row r="9" ht="20.1" customHeight="1" spans="1:10">
      <c r="A9" s="156" t="s">
        <v>84</v>
      </c>
      <c r="B9" s="156" t="s">
        <v>85</v>
      </c>
      <c r="C9" s="156" t="s">
        <v>86</v>
      </c>
      <c r="D9" s="157" t="s">
        <v>87</v>
      </c>
      <c r="E9" s="157" t="s">
        <v>88</v>
      </c>
      <c r="F9" s="158">
        <f t="shared" si="0"/>
        <v>24424.28</v>
      </c>
      <c r="G9" s="159">
        <v>24424.28</v>
      </c>
      <c r="H9" s="159">
        <v>0</v>
      </c>
      <c r="I9" s="159"/>
      <c r="J9" s="162"/>
    </row>
    <row r="10" ht="20.1" customHeight="1" spans="1:10">
      <c r="A10" s="156" t="s">
        <v>84</v>
      </c>
      <c r="B10" s="156" t="s">
        <v>89</v>
      </c>
      <c r="C10" s="156" t="s">
        <v>90</v>
      </c>
      <c r="D10" s="157" t="s">
        <v>87</v>
      </c>
      <c r="E10" s="157" t="s">
        <v>91</v>
      </c>
      <c r="F10" s="158">
        <f t="shared" si="0"/>
        <v>2064112.41</v>
      </c>
      <c r="G10" s="159">
        <v>2064112.41</v>
      </c>
      <c r="H10" s="159">
        <v>0</v>
      </c>
      <c r="I10" s="159"/>
      <c r="J10" s="162"/>
    </row>
    <row r="11" ht="20.1" customHeight="1" spans="1:10">
      <c r="A11" s="156" t="s">
        <v>84</v>
      </c>
      <c r="B11" s="156" t="s">
        <v>89</v>
      </c>
      <c r="C11" s="156" t="s">
        <v>92</v>
      </c>
      <c r="D11" s="157" t="s">
        <v>87</v>
      </c>
      <c r="E11" s="157" t="s">
        <v>93</v>
      </c>
      <c r="F11" s="158">
        <f t="shared" si="0"/>
        <v>210000</v>
      </c>
      <c r="G11" s="159">
        <v>0</v>
      </c>
      <c r="H11" s="159">
        <v>210000</v>
      </c>
      <c r="I11" s="159"/>
      <c r="J11" s="162"/>
    </row>
    <row r="12" ht="20.1" customHeight="1" spans="1:10">
      <c r="A12" s="156" t="s">
        <v>84</v>
      </c>
      <c r="B12" s="156" t="s">
        <v>89</v>
      </c>
      <c r="C12" s="156" t="s">
        <v>94</v>
      </c>
      <c r="D12" s="157" t="s">
        <v>87</v>
      </c>
      <c r="E12" s="157" t="s">
        <v>95</v>
      </c>
      <c r="F12" s="158">
        <f t="shared" si="0"/>
        <v>476215.05</v>
      </c>
      <c r="G12" s="159">
        <v>476215.05</v>
      </c>
      <c r="H12" s="159">
        <v>0</v>
      </c>
      <c r="I12" s="159"/>
      <c r="J12" s="162"/>
    </row>
    <row r="13" ht="20.1" customHeight="1" spans="1:10">
      <c r="A13" s="156" t="s">
        <v>96</v>
      </c>
      <c r="B13" s="156" t="s">
        <v>97</v>
      </c>
      <c r="C13" s="156" t="s">
        <v>97</v>
      </c>
      <c r="D13" s="157" t="s">
        <v>87</v>
      </c>
      <c r="E13" s="157" t="s">
        <v>98</v>
      </c>
      <c r="F13" s="158">
        <f t="shared" si="0"/>
        <v>50000</v>
      </c>
      <c r="G13" s="159">
        <v>0</v>
      </c>
      <c r="H13" s="159">
        <v>50000</v>
      </c>
      <c r="I13" s="159"/>
      <c r="J13" s="162"/>
    </row>
    <row r="14" ht="20.1" customHeight="1" spans="1:10">
      <c r="A14" s="156" t="s">
        <v>99</v>
      </c>
      <c r="B14" s="156" t="s">
        <v>100</v>
      </c>
      <c r="C14" s="156" t="s">
        <v>100</v>
      </c>
      <c r="D14" s="157" t="s">
        <v>87</v>
      </c>
      <c r="E14" s="157" t="s">
        <v>101</v>
      </c>
      <c r="F14" s="158">
        <f t="shared" si="0"/>
        <v>316167.1</v>
      </c>
      <c r="G14" s="159">
        <v>316167.1</v>
      </c>
      <c r="H14" s="159">
        <v>0</v>
      </c>
      <c r="I14" s="159"/>
      <c r="J14" s="162"/>
    </row>
    <row r="15" ht="20.1" customHeight="1" spans="1:10">
      <c r="A15" s="156" t="s">
        <v>99</v>
      </c>
      <c r="B15" s="156" t="s">
        <v>100</v>
      </c>
      <c r="C15" s="156" t="s">
        <v>86</v>
      </c>
      <c r="D15" s="157" t="s">
        <v>87</v>
      </c>
      <c r="E15" s="157" t="s">
        <v>102</v>
      </c>
      <c r="F15" s="158">
        <f t="shared" si="0"/>
        <v>158083.54</v>
      </c>
      <c r="G15" s="159">
        <v>158083.54</v>
      </c>
      <c r="H15" s="159">
        <v>0</v>
      </c>
      <c r="I15" s="159"/>
      <c r="J15" s="162"/>
    </row>
    <row r="16" ht="20.1" customHeight="1" spans="1:10">
      <c r="A16" s="156" t="s">
        <v>103</v>
      </c>
      <c r="B16" s="156" t="s">
        <v>104</v>
      </c>
      <c r="C16" s="156" t="s">
        <v>90</v>
      </c>
      <c r="D16" s="157" t="s">
        <v>87</v>
      </c>
      <c r="E16" s="157" t="s">
        <v>105</v>
      </c>
      <c r="F16" s="158">
        <f t="shared" si="0"/>
        <v>140504.49</v>
      </c>
      <c r="G16" s="159">
        <v>140504.49</v>
      </c>
      <c r="H16" s="159">
        <v>0</v>
      </c>
      <c r="I16" s="159"/>
      <c r="J16" s="162"/>
    </row>
    <row r="17" ht="20.1" customHeight="1" spans="1:10">
      <c r="A17" s="156" t="s">
        <v>103</v>
      </c>
      <c r="B17" s="156" t="s">
        <v>104</v>
      </c>
      <c r="C17" s="156" t="s">
        <v>92</v>
      </c>
      <c r="D17" s="157" t="s">
        <v>87</v>
      </c>
      <c r="E17" s="157" t="s">
        <v>106</v>
      </c>
      <c r="F17" s="158">
        <f t="shared" si="0"/>
        <v>31920.02</v>
      </c>
      <c r="G17" s="159">
        <v>31920.02</v>
      </c>
      <c r="H17" s="159">
        <v>0</v>
      </c>
      <c r="I17" s="159"/>
      <c r="J17" s="162"/>
    </row>
    <row r="18" ht="20.1" customHeight="1" spans="1:10">
      <c r="A18" s="156" t="s">
        <v>103</v>
      </c>
      <c r="B18" s="156" t="s">
        <v>104</v>
      </c>
      <c r="C18" s="156" t="s">
        <v>107</v>
      </c>
      <c r="D18" s="157" t="s">
        <v>87</v>
      </c>
      <c r="E18" s="157" t="s">
        <v>108</v>
      </c>
      <c r="F18" s="158">
        <f t="shared" si="0"/>
        <v>30745.44</v>
      </c>
      <c r="G18" s="159">
        <v>30745.44</v>
      </c>
      <c r="H18" s="159">
        <v>0</v>
      </c>
      <c r="I18" s="159"/>
      <c r="J18" s="162"/>
    </row>
    <row r="19" ht="20.1" customHeight="1" spans="1:10">
      <c r="A19" s="156" t="s">
        <v>103</v>
      </c>
      <c r="B19" s="156" t="s">
        <v>104</v>
      </c>
      <c r="C19" s="156" t="s">
        <v>97</v>
      </c>
      <c r="D19" s="157" t="s">
        <v>87</v>
      </c>
      <c r="E19" s="157" t="s">
        <v>109</v>
      </c>
      <c r="F19" s="158">
        <f t="shared" si="0"/>
        <v>6832.32</v>
      </c>
      <c r="G19" s="159">
        <v>6832.32</v>
      </c>
      <c r="H19" s="159">
        <v>0</v>
      </c>
      <c r="I19" s="159"/>
      <c r="J19" s="162"/>
    </row>
    <row r="20" ht="20.1" customHeight="1" spans="1:10">
      <c r="A20" s="156" t="s">
        <v>110</v>
      </c>
      <c r="B20" s="156" t="s">
        <v>92</v>
      </c>
      <c r="C20" s="156" t="s">
        <v>90</v>
      </c>
      <c r="D20" s="157" t="s">
        <v>87</v>
      </c>
      <c r="E20" s="157" t="s">
        <v>111</v>
      </c>
      <c r="F20" s="158">
        <f t="shared" si="0"/>
        <v>295593.52</v>
      </c>
      <c r="G20" s="159">
        <v>295593.52</v>
      </c>
      <c r="H20" s="159">
        <v>0</v>
      </c>
      <c r="I20" s="159"/>
      <c r="J20" s="162"/>
    </row>
  </sheetData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rintOptions horizontalCentered="1"/>
  <pageMargins left="0.39375" right="0.39375" top="0.7875" bottom="0.393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showGridLines="0" showZeros="0" workbookViewId="0">
      <selection activeCell="A1" sqref="A1"/>
    </sheetView>
  </sheetViews>
  <sheetFormatPr defaultColWidth="12" defaultRowHeight="11.25" outlineLevelCol="7"/>
  <cols>
    <col min="1" max="1" width="31.5" customWidth="1"/>
    <col min="2" max="2" width="24.8333333333333" customWidth="1"/>
    <col min="3" max="3" width="31.5" customWidth="1"/>
    <col min="4" max="4" width="24.1666666666667" customWidth="1"/>
    <col min="5" max="8" width="19.8333333333333" customWidth="1"/>
  </cols>
  <sheetData>
    <row r="1" ht="15.75" customHeight="1" spans="1:8">
      <c r="A1" s="101"/>
      <c r="B1" s="101"/>
      <c r="C1" s="101"/>
      <c r="D1" s="101"/>
      <c r="E1" s="101"/>
      <c r="F1" s="101"/>
      <c r="G1" s="101"/>
      <c r="H1" s="13" t="s">
        <v>119</v>
      </c>
    </row>
    <row r="2" ht="20.25" customHeight="1" spans="1:8">
      <c r="A2" s="10" t="s">
        <v>120</v>
      </c>
      <c r="B2" s="10"/>
      <c r="C2" s="10"/>
      <c r="D2" s="10"/>
      <c r="E2" s="10"/>
      <c r="F2" s="10"/>
      <c r="G2" s="10"/>
      <c r="H2" s="10"/>
    </row>
    <row r="3" ht="20.25" customHeight="1" spans="1:8">
      <c r="A3" s="102" t="s">
        <v>5</v>
      </c>
      <c r="B3" s="103"/>
      <c r="C3" s="47"/>
      <c r="D3" s="47"/>
      <c r="E3" s="47"/>
      <c r="F3" s="47"/>
      <c r="G3" s="47"/>
      <c r="H3" s="13" t="s">
        <v>6</v>
      </c>
    </row>
    <row r="4" ht="20.25" customHeight="1" spans="1:8">
      <c r="A4" s="104" t="s">
        <v>7</v>
      </c>
      <c r="B4" s="105"/>
      <c r="C4" s="104" t="s">
        <v>8</v>
      </c>
      <c r="D4" s="106"/>
      <c r="E4" s="106"/>
      <c r="F4" s="106"/>
      <c r="G4" s="106"/>
      <c r="H4" s="105"/>
    </row>
    <row r="5" ht="34.5" customHeight="1" spans="1:8">
      <c r="A5" s="107" t="s">
        <v>9</v>
      </c>
      <c r="B5" s="108" t="s">
        <v>10</v>
      </c>
      <c r="C5" s="107" t="s">
        <v>9</v>
      </c>
      <c r="D5" s="108" t="s">
        <v>60</v>
      </c>
      <c r="E5" s="108" t="s">
        <v>121</v>
      </c>
      <c r="F5" s="109" t="s">
        <v>122</v>
      </c>
      <c r="G5" s="108" t="s">
        <v>123</v>
      </c>
      <c r="H5" s="110" t="s">
        <v>124</v>
      </c>
    </row>
    <row r="6" ht="20.25" customHeight="1" spans="1:8">
      <c r="A6" s="111" t="s">
        <v>125</v>
      </c>
      <c r="B6" s="112">
        <f>SUM(B7:B9)</f>
        <v>3804598.17</v>
      </c>
      <c r="C6" s="113" t="s">
        <v>126</v>
      </c>
      <c r="D6" s="114">
        <f>SUM(E6,F6,G6,H6)</f>
        <v>3804598.17</v>
      </c>
      <c r="E6" s="114">
        <f t="shared" ref="E6:H6" si="0">SUM(E7:E36)</f>
        <v>3804598.17</v>
      </c>
      <c r="F6" s="114">
        <f t="shared" si="0"/>
        <v>0</v>
      </c>
      <c r="G6" s="114">
        <f t="shared" si="0"/>
        <v>0</v>
      </c>
      <c r="H6" s="114">
        <f t="shared" si="0"/>
        <v>0</v>
      </c>
    </row>
    <row r="7" ht="20.25" customHeight="1" spans="1:8">
      <c r="A7" s="111" t="s">
        <v>127</v>
      </c>
      <c r="B7" s="114">
        <v>3804598.17</v>
      </c>
      <c r="C7" s="113" t="s">
        <v>128</v>
      </c>
      <c r="D7" s="6">
        <f t="shared" ref="D7:D37" si="1">SUM(E7:H7)</f>
        <v>2774751.74</v>
      </c>
      <c r="E7" s="114">
        <v>2774751.74</v>
      </c>
      <c r="F7" s="114">
        <v>0</v>
      </c>
      <c r="G7" s="115" t="s">
        <v>16</v>
      </c>
      <c r="H7" s="114">
        <v>0</v>
      </c>
    </row>
    <row r="8" ht="20.25" customHeight="1" spans="1:8">
      <c r="A8" s="111" t="s">
        <v>129</v>
      </c>
      <c r="B8" s="116">
        <v>0</v>
      </c>
      <c r="C8" s="113" t="s">
        <v>130</v>
      </c>
      <c r="D8" s="6">
        <f t="shared" si="1"/>
        <v>0</v>
      </c>
      <c r="E8" s="116">
        <v>0</v>
      </c>
      <c r="F8" s="116">
        <v>0</v>
      </c>
      <c r="G8" s="115" t="s">
        <v>16</v>
      </c>
      <c r="H8" s="116">
        <v>0</v>
      </c>
    </row>
    <row r="9" ht="20.25" customHeight="1" spans="1:8">
      <c r="A9" s="111" t="s">
        <v>131</v>
      </c>
      <c r="B9" s="117" t="s">
        <v>16</v>
      </c>
      <c r="C9" s="113" t="s">
        <v>132</v>
      </c>
      <c r="D9" s="6">
        <f t="shared" si="1"/>
        <v>0</v>
      </c>
      <c r="E9" s="116">
        <v>0</v>
      </c>
      <c r="F9" s="116">
        <v>0</v>
      </c>
      <c r="G9" s="115" t="s">
        <v>16</v>
      </c>
      <c r="H9" s="116">
        <v>0</v>
      </c>
    </row>
    <row r="10" ht="20.25" customHeight="1" spans="1:8">
      <c r="A10" s="111" t="s">
        <v>133</v>
      </c>
      <c r="B10" s="118">
        <f>SUM(B11:B14)</f>
        <v>0</v>
      </c>
      <c r="C10" s="113" t="s">
        <v>134</v>
      </c>
      <c r="D10" s="6">
        <f t="shared" si="1"/>
        <v>50000</v>
      </c>
      <c r="E10" s="116">
        <v>50000</v>
      </c>
      <c r="F10" s="116">
        <v>0</v>
      </c>
      <c r="G10" s="115" t="s">
        <v>16</v>
      </c>
      <c r="H10" s="116">
        <v>0</v>
      </c>
    </row>
    <row r="11" ht="20.25" customHeight="1" spans="1:8">
      <c r="A11" s="111" t="s">
        <v>127</v>
      </c>
      <c r="B11" s="116">
        <v>0</v>
      </c>
      <c r="C11" s="113" t="s">
        <v>135</v>
      </c>
      <c r="D11" s="6">
        <f t="shared" si="1"/>
        <v>0</v>
      </c>
      <c r="E11" s="116">
        <v>0</v>
      </c>
      <c r="F11" s="116">
        <v>0</v>
      </c>
      <c r="G11" s="115" t="s">
        <v>16</v>
      </c>
      <c r="H11" s="116">
        <v>0</v>
      </c>
    </row>
    <row r="12" ht="20.25" customHeight="1" spans="1:8">
      <c r="A12" s="111" t="s">
        <v>129</v>
      </c>
      <c r="B12" s="116">
        <v>0</v>
      </c>
      <c r="C12" s="113" t="s">
        <v>136</v>
      </c>
      <c r="D12" s="6">
        <f t="shared" si="1"/>
        <v>0</v>
      </c>
      <c r="E12" s="116">
        <v>0</v>
      </c>
      <c r="F12" s="116">
        <v>0</v>
      </c>
      <c r="G12" s="115" t="s">
        <v>16</v>
      </c>
      <c r="H12" s="116">
        <v>0</v>
      </c>
    </row>
    <row r="13" ht="20.25" customHeight="1" spans="1:8">
      <c r="A13" s="111" t="s">
        <v>131</v>
      </c>
      <c r="B13" s="116" t="s">
        <v>16</v>
      </c>
      <c r="C13" s="113" t="s">
        <v>137</v>
      </c>
      <c r="D13" s="6">
        <f t="shared" si="1"/>
        <v>0</v>
      </c>
      <c r="E13" s="116">
        <v>0</v>
      </c>
      <c r="F13" s="116">
        <v>0</v>
      </c>
      <c r="G13" s="115" t="s">
        <v>16</v>
      </c>
      <c r="H13" s="116">
        <v>0</v>
      </c>
    </row>
    <row r="14" ht="20.25" customHeight="1" spans="1:8">
      <c r="A14" s="111" t="s">
        <v>138</v>
      </c>
      <c r="B14" s="117"/>
      <c r="C14" s="113" t="s">
        <v>139</v>
      </c>
      <c r="D14" s="6">
        <f t="shared" si="1"/>
        <v>474250.64</v>
      </c>
      <c r="E14" s="116">
        <v>474250.64</v>
      </c>
      <c r="F14" s="116">
        <v>0</v>
      </c>
      <c r="G14" s="115" t="s">
        <v>16</v>
      </c>
      <c r="H14" s="116">
        <v>0</v>
      </c>
    </row>
    <row r="15" ht="20.25" customHeight="1" spans="1:8">
      <c r="A15" s="119"/>
      <c r="B15" s="120"/>
      <c r="C15" s="113" t="s">
        <v>140</v>
      </c>
      <c r="D15" s="6">
        <f t="shared" si="1"/>
        <v>0</v>
      </c>
      <c r="E15" s="116">
        <v>0</v>
      </c>
      <c r="F15" s="116">
        <v>0</v>
      </c>
      <c r="G15" s="115" t="s">
        <v>16</v>
      </c>
      <c r="H15" s="116">
        <v>0</v>
      </c>
    </row>
    <row r="16" ht="20.25" customHeight="1" spans="1:8">
      <c r="A16" s="119"/>
      <c r="B16" s="117"/>
      <c r="C16" s="113" t="s">
        <v>141</v>
      </c>
      <c r="D16" s="6">
        <f t="shared" si="1"/>
        <v>210002.27</v>
      </c>
      <c r="E16" s="116">
        <v>210002.27</v>
      </c>
      <c r="F16" s="116">
        <v>0</v>
      </c>
      <c r="G16" s="115" t="s">
        <v>16</v>
      </c>
      <c r="H16" s="116">
        <v>0</v>
      </c>
    </row>
    <row r="17" ht="20.25" customHeight="1" spans="1:8">
      <c r="A17" s="119"/>
      <c r="B17" s="117"/>
      <c r="C17" s="113" t="s">
        <v>142</v>
      </c>
      <c r="D17" s="6">
        <f t="shared" si="1"/>
        <v>0</v>
      </c>
      <c r="E17" s="116">
        <v>0</v>
      </c>
      <c r="F17" s="116">
        <v>0</v>
      </c>
      <c r="G17" s="115" t="s">
        <v>16</v>
      </c>
      <c r="H17" s="116">
        <v>0</v>
      </c>
    </row>
    <row r="18" ht="20.25" customHeight="1" spans="1:8">
      <c r="A18" s="119"/>
      <c r="B18" s="117"/>
      <c r="C18" s="113" t="s">
        <v>143</v>
      </c>
      <c r="D18" s="6">
        <f t="shared" si="1"/>
        <v>0</v>
      </c>
      <c r="E18" s="116">
        <v>0</v>
      </c>
      <c r="F18" s="116">
        <v>0</v>
      </c>
      <c r="G18" s="115" t="s">
        <v>16</v>
      </c>
      <c r="H18" s="116">
        <v>0</v>
      </c>
    </row>
    <row r="19" ht="20.25" customHeight="1" spans="1:8">
      <c r="A19" s="119"/>
      <c r="B19" s="117"/>
      <c r="C19" s="113" t="s">
        <v>144</v>
      </c>
      <c r="D19" s="6">
        <f t="shared" si="1"/>
        <v>0</v>
      </c>
      <c r="E19" s="116">
        <v>0</v>
      </c>
      <c r="F19" s="116">
        <v>0</v>
      </c>
      <c r="G19" s="115" t="s">
        <v>16</v>
      </c>
      <c r="H19" s="116">
        <v>0</v>
      </c>
    </row>
    <row r="20" ht="20.25" customHeight="1" spans="1:8">
      <c r="A20" s="119"/>
      <c r="B20" s="117"/>
      <c r="C20" s="113" t="s">
        <v>145</v>
      </c>
      <c r="D20" s="6">
        <f t="shared" si="1"/>
        <v>0</v>
      </c>
      <c r="E20" s="116">
        <v>0</v>
      </c>
      <c r="F20" s="116">
        <v>0</v>
      </c>
      <c r="G20" s="115" t="s">
        <v>16</v>
      </c>
      <c r="H20" s="116">
        <v>0</v>
      </c>
    </row>
    <row r="21" ht="20.25" customHeight="1" spans="1:8">
      <c r="A21" s="119"/>
      <c r="B21" s="117"/>
      <c r="C21" s="113" t="s">
        <v>146</v>
      </c>
      <c r="D21" s="6">
        <f t="shared" si="1"/>
        <v>0</v>
      </c>
      <c r="E21" s="116">
        <v>0</v>
      </c>
      <c r="F21" s="116">
        <v>0</v>
      </c>
      <c r="G21" s="115" t="s">
        <v>16</v>
      </c>
      <c r="H21" s="116">
        <v>0</v>
      </c>
    </row>
    <row r="22" ht="20.25" customHeight="1" spans="1:8">
      <c r="A22" s="119"/>
      <c r="B22" s="117"/>
      <c r="C22" s="113" t="s">
        <v>147</v>
      </c>
      <c r="D22" s="6">
        <f t="shared" si="1"/>
        <v>0</v>
      </c>
      <c r="E22" s="116">
        <v>0</v>
      </c>
      <c r="F22" s="116">
        <v>0</v>
      </c>
      <c r="G22" s="115" t="s">
        <v>16</v>
      </c>
      <c r="H22" s="116">
        <v>0</v>
      </c>
    </row>
    <row r="23" ht="20.25" customHeight="1" spans="1:8">
      <c r="A23" s="119"/>
      <c r="B23" s="117"/>
      <c r="C23" s="113" t="s">
        <v>148</v>
      </c>
      <c r="D23" s="6">
        <f t="shared" si="1"/>
        <v>0</v>
      </c>
      <c r="E23" s="116">
        <v>0</v>
      </c>
      <c r="F23" s="116">
        <v>0</v>
      </c>
      <c r="G23" s="115" t="s">
        <v>16</v>
      </c>
      <c r="H23" s="116">
        <v>0</v>
      </c>
    </row>
    <row r="24" ht="20.25" customHeight="1" spans="1:8">
      <c r="A24" s="119"/>
      <c r="B24" s="117"/>
      <c r="C24" s="113" t="s">
        <v>149</v>
      </c>
      <c r="D24" s="6">
        <f t="shared" si="1"/>
        <v>0</v>
      </c>
      <c r="E24" s="116">
        <v>0</v>
      </c>
      <c r="F24" s="116">
        <v>0</v>
      </c>
      <c r="G24" s="115" t="s">
        <v>16</v>
      </c>
      <c r="H24" s="116">
        <v>0</v>
      </c>
    </row>
    <row r="25" ht="20.25" customHeight="1" spans="1:8">
      <c r="A25" s="119"/>
      <c r="B25" s="117"/>
      <c r="C25" s="113" t="s">
        <v>150</v>
      </c>
      <c r="D25" s="6">
        <f t="shared" si="1"/>
        <v>0</v>
      </c>
      <c r="E25" s="116">
        <v>0</v>
      </c>
      <c r="F25" s="116">
        <v>0</v>
      </c>
      <c r="G25" s="115" t="s">
        <v>16</v>
      </c>
      <c r="H25" s="116">
        <v>0</v>
      </c>
    </row>
    <row r="26" ht="20.25" customHeight="1" spans="1:8">
      <c r="A26" s="111"/>
      <c r="B26" s="117"/>
      <c r="C26" s="113" t="s">
        <v>151</v>
      </c>
      <c r="D26" s="6">
        <f t="shared" si="1"/>
        <v>295593.52</v>
      </c>
      <c r="E26" s="116">
        <v>295593.52</v>
      </c>
      <c r="F26" s="116">
        <v>0</v>
      </c>
      <c r="G26" s="115" t="s">
        <v>16</v>
      </c>
      <c r="H26" s="116">
        <v>0</v>
      </c>
    </row>
    <row r="27" ht="20.25" customHeight="1" spans="1:8">
      <c r="A27" s="111"/>
      <c r="B27" s="117"/>
      <c r="C27" s="113" t="s">
        <v>152</v>
      </c>
      <c r="D27" s="6">
        <f t="shared" si="1"/>
        <v>0</v>
      </c>
      <c r="E27" s="116">
        <v>0</v>
      </c>
      <c r="F27" s="116">
        <v>0</v>
      </c>
      <c r="G27" s="115" t="s">
        <v>16</v>
      </c>
      <c r="H27" s="116">
        <v>0</v>
      </c>
    </row>
    <row r="28" ht="20.25" customHeight="1" spans="1:8">
      <c r="A28" s="111"/>
      <c r="B28" s="117"/>
      <c r="C28" s="113" t="s">
        <v>153</v>
      </c>
      <c r="D28" s="6">
        <f t="shared" si="1"/>
        <v>0</v>
      </c>
      <c r="E28" s="116">
        <v>0</v>
      </c>
      <c r="F28" s="116">
        <v>0</v>
      </c>
      <c r="G28" s="115" t="s">
        <v>16</v>
      </c>
      <c r="H28" s="116">
        <v>0</v>
      </c>
    </row>
    <row r="29" ht="20.25" customHeight="1" spans="1:8">
      <c r="A29" s="111"/>
      <c r="B29" s="117"/>
      <c r="C29" s="113" t="s">
        <v>154</v>
      </c>
      <c r="D29" s="6"/>
      <c r="E29" s="116">
        <v>0</v>
      </c>
      <c r="F29" s="116">
        <v>0</v>
      </c>
      <c r="G29" s="115"/>
      <c r="H29" s="116">
        <v>0</v>
      </c>
    </row>
    <row r="30" ht="20.25" customHeight="1" spans="1:8">
      <c r="A30" s="111"/>
      <c r="B30" s="117"/>
      <c r="C30" s="113" t="s">
        <v>155</v>
      </c>
      <c r="D30" s="6">
        <f t="shared" si="1"/>
        <v>0</v>
      </c>
      <c r="E30" s="116">
        <v>0</v>
      </c>
      <c r="F30" s="116">
        <v>0</v>
      </c>
      <c r="G30" s="115" t="s">
        <v>16</v>
      </c>
      <c r="H30" s="116">
        <v>0</v>
      </c>
    </row>
    <row r="31" ht="20.25" customHeight="1" spans="1:8">
      <c r="A31" s="111"/>
      <c r="B31" s="117"/>
      <c r="C31" s="113" t="s">
        <v>156</v>
      </c>
      <c r="D31" s="6">
        <f t="shared" si="1"/>
        <v>0</v>
      </c>
      <c r="E31" s="116">
        <v>0</v>
      </c>
      <c r="F31" s="116">
        <v>0</v>
      </c>
      <c r="G31" s="115" t="s">
        <v>16</v>
      </c>
      <c r="H31" s="116">
        <v>0</v>
      </c>
    </row>
    <row r="32" ht="20.25" customHeight="1" spans="1:8">
      <c r="A32" s="111"/>
      <c r="B32" s="117"/>
      <c r="C32" s="113" t="s">
        <v>157</v>
      </c>
      <c r="D32" s="6">
        <f t="shared" si="1"/>
        <v>0</v>
      </c>
      <c r="E32" s="116">
        <v>0</v>
      </c>
      <c r="F32" s="116">
        <v>0</v>
      </c>
      <c r="G32" s="115" t="s">
        <v>16</v>
      </c>
      <c r="H32" s="116">
        <v>0</v>
      </c>
    </row>
    <row r="33" ht="20.25" customHeight="1" spans="1:8">
      <c r="A33" s="111"/>
      <c r="B33" s="117"/>
      <c r="C33" s="113" t="s">
        <v>158</v>
      </c>
      <c r="D33" s="6">
        <f t="shared" si="1"/>
        <v>0</v>
      </c>
      <c r="E33" s="116">
        <v>0</v>
      </c>
      <c r="F33" s="116">
        <v>0</v>
      </c>
      <c r="G33" s="115" t="s">
        <v>16</v>
      </c>
      <c r="H33" s="116">
        <v>0</v>
      </c>
    </row>
    <row r="34" ht="20.25" customHeight="1" spans="1:8">
      <c r="A34" s="111"/>
      <c r="B34" s="117"/>
      <c r="C34" s="113" t="s">
        <v>159</v>
      </c>
      <c r="D34" s="6">
        <f t="shared" si="1"/>
        <v>0</v>
      </c>
      <c r="E34" s="116">
        <v>0</v>
      </c>
      <c r="F34" s="116">
        <v>0</v>
      </c>
      <c r="G34" s="115" t="s">
        <v>16</v>
      </c>
      <c r="H34" s="116">
        <v>0</v>
      </c>
    </row>
    <row r="35" ht="20.25" customHeight="1" spans="1:8">
      <c r="A35" s="111"/>
      <c r="B35" s="117"/>
      <c r="C35" s="113" t="s">
        <v>160</v>
      </c>
      <c r="D35" s="6">
        <f t="shared" si="1"/>
        <v>0</v>
      </c>
      <c r="E35" s="121">
        <v>0</v>
      </c>
      <c r="F35" s="121">
        <v>0</v>
      </c>
      <c r="G35" s="122" t="s">
        <v>16</v>
      </c>
      <c r="H35" s="121">
        <v>0</v>
      </c>
    </row>
    <row r="36" ht="20.25" customHeight="1" spans="1:8">
      <c r="A36" s="123"/>
      <c r="B36" s="124"/>
      <c r="C36" s="125" t="s">
        <v>161</v>
      </c>
      <c r="D36" s="6">
        <f t="shared" si="1"/>
        <v>0</v>
      </c>
      <c r="E36" s="126">
        <v>0</v>
      </c>
      <c r="F36" s="126">
        <v>0</v>
      </c>
      <c r="G36" s="127"/>
      <c r="H36" s="128">
        <v>0</v>
      </c>
    </row>
    <row r="37" ht="20.25" customHeight="1" spans="1:8">
      <c r="A37" s="111"/>
      <c r="B37" s="117"/>
      <c r="C37" s="129" t="s">
        <v>162</v>
      </c>
      <c r="D37" s="6">
        <f t="shared" si="1"/>
        <v>0</v>
      </c>
      <c r="E37" s="117"/>
      <c r="F37" s="117" t="s">
        <v>16</v>
      </c>
      <c r="G37" s="130"/>
      <c r="H37" s="131"/>
    </row>
    <row r="38" ht="20.25" customHeight="1" spans="1:8">
      <c r="A38" s="111"/>
      <c r="B38" s="132"/>
      <c r="C38" s="129"/>
      <c r="D38" s="6"/>
      <c r="E38" s="133"/>
      <c r="F38" s="133" t="s">
        <v>16</v>
      </c>
      <c r="G38" s="134"/>
      <c r="H38" s="135"/>
    </row>
    <row r="39" ht="20.25" customHeight="1" spans="1:8">
      <c r="A39" s="123" t="s">
        <v>55</v>
      </c>
      <c r="B39" s="136">
        <f>SUM(B6,B10)</f>
        <v>3804598.17</v>
      </c>
      <c r="C39" s="125" t="s">
        <v>56</v>
      </c>
      <c r="D39" s="6">
        <f>SUM(E39:H39)</f>
        <v>3804598.17</v>
      </c>
      <c r="E39" s="137">
        <f>SUM(E7:E37)</f>
        <v>3804598.17</v>
      </c>
      <c r="F39" s="137">
        <f>SUM(F7:F37)</f>
        <v>0</v>
      </c>
      <c r="G39" s="138">
        <f>SUM(G7:G37)</f>
        <v>0</v>
      </c>
      <c r="H39" s="139">
        <f>SUM(H7:H37)</f>
        <v>0</v>
      </c>
    </row>
    <row r="40" ht="20.25" customHeight="1" spans="1:8">
      <c r="A40" s="140"/>
      <c r="B40" s="141"/>
      <c r="C40" s="142"/>
      <c r="D40" s="142"/>
      <c r="E40" s="142"/>
      <c r="F40" s="142"/>
      <c r="G40" s="142"/>
      <c r="H40" s="101"/>
    </row>
  </sheetData>
  <mergeCells count="3">
    <mergeCell ref="A2:H2"/>
    <mergeCell ref="A4:B4"/>
    <mergeCell ref="C4:H4"/>
  </mergeCells>
  <printOptions horizontalCentered="1"/>
  <pageMargins left="0.39375" right="0.39375" top="0.7875" bottom="0.39375" header="0" footer="0"/>
  <pageSetup paperSize="9" scale="3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4"/>
  <sheetViews>
    <sheetView showGridLines="0" showZeros="0" workbookViewId="0">
      <selection activeCell="A1" sqref="A1"/>
    </sheetView>
  </sheetViews>
  <sheetFormatPr defaultColWidth="12" defaultRowHeight="11.25"/>
  <cols>
    <col min="1" max="1" width="4.83333333333333" customWidth="1"/>
    <col min="2" max="2" width="8.66666666666667" customWidth="1"/>
    <col min="3" max="3" width="9.16666666666667" customWidth="1"/>
    <col min="4" max="4" width="38" customWidth="1"/>
    <col min="5" max="5" width="13.1666666666667" customWidth="1"/>
    <col min="6" max="15" width="11.1666666666667" customWidth="1"/>
    <col min="16" max="23" width="9.5" customWidth="1"/>
    <col min="24" max="35" width="9.83333333333333" customWidth="1"/>
  </cols>
  <sheetData>
    <row r="1" ht="20.1" customHeight="1" spans="1:3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9" t="s">
        <v>163</v>
      </c>
    </row>
    <row r="2" s="94" customFormat="1" ht="20.1" customHeight="1" spans="1:35">
      <c r="A2" s="10" t="s">
        <v>164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ht="20.1" customHeight="1" spans="1:35">
      <c r="A3" s="66" t="s">
        <v>5</v>
      </c>
      <c r="B3" s="11"/>
      <c r="C3" s="11"/>
      <c r="D3" s="11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9" t="s">
        <v>6</v>
      </c>
    </row>
    <row r="4" ht="20.1" customHeight="1" spans="1:35">
      <c r="A4" s="14" t="s">
        <v>59</v>
      </c>
      <c r="B4" s="15"/>
      <c r="C4" s="95"/>
      <c r="D4" s="16"/>
      <c r="E4" s="96" t="s">
        <v>165</v>
      </c>
      <c r="F4" s="97" t="s">
        <v>166</v>
      </c>
      <c r="G4" s="98"/>
      <c r="H4" s="98"/>
      <c r="I4" s="98"/>
      <c r="J4" s="98"/>
      <c r="K4" s="98"/>
      <c r="L4" s="98"/>
      <c r="M4" s="98"/>
      <c r="N4" s="98"/>
      <c r="O4" s="100"/>
      <c r="P4" s="97" t="s">
        <v>167</v>
      </c>
      <c r="Q4" s="98"/>
      <c r="R4" s="98"/>
      <c r="S4" s="98"/>
      <c r="T4" s="98"/>
      <c r="U4" s="98"/>
      <c r="V4" s="98"/>
      <c r="W4" s="98"/>
      <c r="X4" s="98"/>
      <c r="Y4" s="100"/>
      <c r="Z4" s="97" t="s">
        <v>168</v>
      </c>
      <c r="AA4" s="98"/>
      <c r="AB4" s="98"/>
      <c r="AC4" s="98"/>
      <c r="AD4" s="98"/>
      <c r="AE4" s="98"/>
      <c r="AF4" s="98"/>
      <c r="AG4" s="98"/>
      <c r="AH4" s="98"/>
      <c r="AI4" s="100"/>
    </row>
    <row r="5" ht="21" customHeight="1" spans="1:35">
      <c r="A5" s="14" t="s">
        <v>68</v>
      </c>
      <c r="B5" s="15"/>
      <c r="C5" s="84" t="s">
        <v>69</v>
      </c>
      <c r="D5" s="75" t="s">
        <v>70</v>
      </c>
      <c r="E5" s="51"/>
      <c r="F5" s="84" t="s">
        <v>60</v>
      </c>
      <c r="G5" s="84" t="s">
        <v>169</v>
      </c>
      <c r="H5" s="84"/>
      <c r="I5" s="84"/>
      <c r="J5" s="84" t="s">
        <v>170</v>
      </c>
      <c r="K5" s="84"/>
      <c r="L5" s="84"/>
      <c r="M5" s="84" t="s">
        <v>171</v>
      </c>
      <c r="N5" s="84"/>
      <c r="O5" s="84"/>
      <c r="P5" s="84" t="s">
        <v>60</v>
      </c>
      <c r="Q5" s="84" t="s">
        <v>169</v>
      </c>
      <c r="R5" s="84"/>
      <c r="S5" s="84"/>
      <c r="T5" s="84" t="s">
        <v>170</v>
      </c>
      <c r="U5" s="84"/>
      <c r="V5" s="84"/>
      <c r="W5" s="84" t="s">
        <v>171</v>
      </c>
      <c r="X5" s="84"/>
      <c r="Y5" s="84"/>
      <c r="Z5" s="84" t="s">
        <v>60</v>
      </c>
      <c r="AA5" s="84" t="s">
        <v>169</v>
      </c>
      <c r="AB5" s="84"/>
      <c r="AC5" s="84"/>
      <c r="AD5" s="84" t="s">
        <v>170</v>
      </c>
      <c r="AE5" s="84"/>
      <c r="AF5" s="84"/>
      <c r="AG5" s="84" t="s">
        <v>171</v>
      </c>
      <c r="AH5" s="84"/>
      <c r="AI5" s="84"/>
    </row>
    <row r="6" ht="30.75" customHeight="1" spans="1:35">
      <c r="A6" s="23" t="s">
        <v>80</v>
      </c>
      <c r="B6" s="99" t="s">
        <v>81</v>
      </c>
      <c r="C6" s="84"/>
      <c r="D6" s="78"/>
      <c r="E6" s="26"/>
      <c r="F6" s="84"/>
      <c r="G6" s="84" t="s">
        <v>75</v>
      </c>
      <c r="H6" s="84" t="s">
        <v>114</v>
      </c>
      <c r="I6" s="84" t="s">
        <v>115</v>
      </c>
      <c r="J6" s="84" t="s">
        <v>75</v>
      </c>
      <c r="K6" s="84" t="s">
        <v>114</v>
      </c>
      <c r="L6" s="84" t="s">
        <v>115</v>
      </c>
      <c r="M6" s="84" t="s">
        <v>75</v>
      </c>
      <c r="N6" s="84" t="s">
        <v>114</v>
      </c>
      <c r="O6" s="84" t="s">
        <v>115</v>
      </c>
      <c r="P6" s="84"/>
      <c r="Q6" s="84" t="s">
        <v>75</v>
      </c>
      <c r="R6" s="84" t="s">
        <v>114</v>
      </c>
      <c r="S6" s="84" t="s">
        <v>115</v>
      </c>
      <c r="T6" s="84" t="s">
        <v>75</v>
      </c>
      <c r="U6" s="84" t="s">
        <v>114</v>
      </c>
      <c r="V6" s="84" t="s">
        <v>115</v>
      </c>
      <c r="W6" s="84" t="s">
        <v>75</v>
      </c>
      <c r="X6" s="84" t="s">
        <v>114</v>
      </c>
      <c r="Y6" s="84" t="s">
        <v>115</v>
      </c>
      <c r="Z6" s="84"/>
      <c r="AA6" s="84" t="s">
        <v>75</v>
      </c>
      <c r="AB6" s="84" t="s">
        <v>114</v>
      </c>
      <c r="AC6" s="84" t="s">
        <v>115</v>
      </c>
      <c r="AD6" s="84" t="s">
        <v>75</v>
      </c>
      <c r="AE6" s="84" t="s">
        <v>114</v>
      </c>
      <c r="AF6" s="84" t="s">
        <v>115</v>
      </c>
      <c r="AG6" s="84" t="s">
        <v>75</v>
      </c>
      <c r="AH6" s="84" t="s">
        <v>114</v>
      </c>
      <c r="AI6" s="84" t="s">
        <v>115</v>
      </c>
    </row>
    <row r="7" ht="20.1" customHeight="1" spans="1:35">
      <c r="A7" s="88" t="s">
        <v>16</v>
      </c>
      <c r="B7" s="88" t="s">
        <v>16</v>
      </c>
      <c r="C7" s="88" t="s">
        <v>16</v>
      </c>
      <c r="D7" s="88" t="s">
        <v>60</v>
      </c>
      <c r="E7" s="72">
        <f t="shared" ref="E7:E24" si="0">SUM(F7,P7,Z7)</f>
        <v>3804598.17</v>
      </c>
      <c r="F7" s="72">
        <f t="shared" ref="F7:F24" si="1">SUM(G7,J7,M7)</f>
        <v>3804598.17</v>
      </c>
      <c r="G7" s="72">
        <f t="shared" ref="G7:G24" si="2">SUM(H7,I7)</f>
        <v>3804598.17</v>
      </c>
      <c r="H7" s="72">
        <v>3544598.17</v>
      </c>
      <c r="I7" s="72">
        <v>260000</v>
      </c>
      <c r="J7" s="72">
        <f t="shared" ref="J7:J24" si="3">SUM(K7,L7)</f>
        <v>0</v>
      </c>
      <c r="K7" s="72">
        <v>0</v>
      </c>
      <c r="L7" s="72">
        <v>0</v>
      </c>
      <c r="M7" s="72">
        <f t="shared" ref="M7:M24" si="4">SUM(N7,O7)</f>
        <v>0</v>
      </c>
      <c r="N7" s="72" t="s">
        <v>16</v>
      </c>
      <c r="O7" s="72" t="s">
        <v>16</v>
      </c>
      <c r="P7" s="72">
        <f t="shared" ref="P7:P24" si="5">SUM(Q7,T7,W7)</f>
        <v>0</v>
      </c>
      <c r="Q7" s="72">
        <f t="shared" ref="Q7:Q24" si="6">SUM(R7,S7)</f>
        <v>0</v>
      </c>
      <c r="R7" s="72" t="s">
        <v>16</v>
      </c>
      <c r="S7" s="72" t="s">
        <v>16</v>
      </c>
      <c r="T7" s="72">
        <f t="shared" ref="T7:T24" si="7">SUM(U7,V7)</f>
        <v>0</v>
      </c>
      <c r="U7" s="72" t="s">
        <v>16</v>
      </c>
      <c r="V7" s="72" t="s">
        <v>16</v>
      </c>
      <c r="W7" s="72">
        <f t="shared" ref="W7:W24" si="8">SUM(X7,Y7)</f>
        <v>0</v>
      </c>
      <c r="X7" s="72" t="s">
        <v>16</v>
      </c>
      <c r="Y7" s="72"/>
      <c r="Z7" s="72">
        <f t="shared" ref="Z7:Z24" si="9">SUM(AA7,AD7,AG7)</f>
        <v>0</v>
      </c>
      <c r="AA7" s="72">
        <f t="shared" ref="AA7:AA24" si="10">SUM(AB7:AC7)</f>
        <v>0</v>
      </c>
      <c r="AB7" s="72">
        <v>0</v>
      </c>
      <c r="AC7" s="72">
        <v>0</v>
      </c>
      <c r="AD7" s="72">
        <f t="shared" ref="AD7:AD24" si="11">SUM(AE7,AF7)</f>
        <v>0</v>
      </c>
      <c r="AE7" s="72">
        <v>0</v>
      </c>
      <c r="AF7" s="72">
        <v>0</v>
      </c>
      <c r="AG7" s="72">
        <f t="shared" ref="AG7:AG24" si="12">SUM(AH7,AI7)</f>
        <v>0</v>
      </c>
      <c r="AH7" s="72" t="s">
        <v>16</v>
      </c>
      <c r="AI7" s="72"/>
    </row>
    <row r="8" ht="20.1" customHeight="1" spans="1:35">
      <c r="A8" s="88" t="s">
        <v>16</v>
      </c>
      <c r="B8" s="88" t="s">
        <v>16</v>
      </c>
      <c r="C8" s="88" t="s">
        <v>83</v>
      </c>
      <c r="D8" s="88" t="s">
        <v>0</v>
      </c>
      <c r="E8" s="72">
        <f t="shared" si="0"/>
        <v>3804598.17</v>
      </c>
      <c r="F8" s="72">
        <f t="shared" si="1"/>
        <v>3804598.17</v>
      </c>
      <c r="G8" s="72">
        <f t="shared" si="2"/>
        <v>3804598.17</v>
      </c>
      <c r="H8" s="72">
        <v>3544598.17</v>
      </c>
      <c r="I8" s="72">
        <v>260000</v>
      </c>
      <c r="J8" s="72">
        <f t="shared" si="3"/>
        <v>0</v>
      </c>
      <c r="K8" s="72">
        <v>0</v>
      </c>
      <c r="L8" s="72">
        <v>0</v>
      </c>
      <c r="M8" s="72">
        <f t="shared" si="4"/>
        <v>0</v>
      </c>
      <c r="N8" s="72" t="s">
        <v>16</v>
      </c>
      <c r="O8" s="72" t="s">
        <v>16</v>
      </c>
      <c r="P8" s="72">
        <f t="shared" si="5"/>
        <v>0</v>
      </c>
      <c r="Q8" s="72">
        <f t="shared" si="6"/>
        <v>0</v>
      </c>
      <c r="R8" s="72" t="s">
        <v>16</v>
      </c>
      <c r="S8" s="72" t="s">
        <v>16</v>
      </c>
      <c r="T8" s="72">
        <f t="shared" si="7"/>
        <v>0</v>
      </c>
      <c r="U8" s="72" t="s">
        <v>16</v>
      </c>
      <c r="V8" s="72" t="s">
        <v>16</v>
      </c>
      <c r="W8" s="72">
        <f t="shared" si="8"/>
        <v>0</v>
      </c>
      <c r="X8" s="72" t="s">
        <v>16</v>
      </c>
      <c r="Y8" s="72"/>
      <c r="Z8" s="72">
        <f t="shared" si="9"/>
        <v>0</v>
      </c>
      <c r="AA8" s="72">
        <f t="shared" si="10"/>
        <v>0</v>
      </c>
      <c r="AB8" s="72">
        <v>0</v>
      </c>
      <c r="AC8" s="72">
        <v>0</v>
      </c>
      <c r="AD8" s="72">
        <f t="shared" si="11"/>
        <v>0</v>
      </c>
      <c r="AE8" s="72">
        <v>0</v>
      </c>
      <c r="AF8" s="72">
        <v>0</v>
      </c>
      <c r="AG8" s="72">
        <f t="shared" si="12"/>
        <v>0</v>
      </c>
      <c r="AH8" s="72" t="s">
        <v>16</v>
      </c>
      <c r="AI8" s="72"/>
    </row>
    <row r="9" ht="20.1" customHeight="1" spans="1:35">
      <c r="A9" s="88" t="s">
        <v>172</v>
      </c>
      <c r="B9" s="88" t="s">
        <v>16</v>
      </c>
      <c r="C9" s="88" t="s">
        <v>16</v>
      </c>
      <c r="D9" s="88" t="s">
        <v>173</v>
      </c>
      <c r="E9" s="72">
        <f t="shared" si="0"/>
        <v>2526097.9</v>
      </c>
      <c r="F9" s="72">
        <f t="shared" si="1"/>
        <v>2526097.9</v>
      </c>
      <c r="G9" s="72">
        <f t="shared" si="2"/>
        <v>2526097.9</v>
      </c>
      <c r="H9" s="72">
        <v>2526097.9</v>
      </c>
      <c r="I9" s="72">
        <v>0</v>
      </c>
      <c r="J9" s="72">
        <f t="shared" si="3"/>
        <v>0</v>
      </c>
      <c r="K9" s="72">
        <v>0</v>
      </c>
      <c r="L9" s="72">
        <v>0</v>
      </c>
      <c r="M9" s="72">
        <f t="shared" si="4"/>
        <v>0</v>
      </c>
      <c r="N9" s="72" t="s">
        <v>16</v>
      </c>
      <c r="O9" s="72" t="s">
        <v>16</v>
      </c>
      <c r="P9" s="72">
        <f t="shared" si="5"/>
        <v>0</v>
      </c>
      <c r="Q9" s="72">
        <f t="shared" si="6"/>
        <v>0</v>
      </c>
      <c r="R9" s="72" t="s">
        <v>16</v>
      </c>
      <c r="S9" s="72" t="s">
        <v>16</v>
      </c>
      <c r="T9" s="72">
        <f t="shared" si="7"/>
        <v>0</v>
      </c>
      <c r="U9" s="72" t="s">
        <v>16</v>
      </c>
      <c r="V9" s="72" t="s">
        <v>16</v>
      </c>
      <c r="W9" s="72">
        <f t="shared" si="8"/>
        <v>0</v>
      </c>
      <c r="X9" s="72" t="s">
        <v>16</v>
      </c>
      <c r="Y9" s="72"/>
      <c r="Z9" s="72">
        <f t="shared" si="9"/>
        <v>0</v>
      </c>
      <c r="AA9" s="72">
        <f t="shared" si="10"/>
        <v>0</v>
      </c>
      <c r="AB9" s="72">
        <v>0</v>
      </c>
      <c r="AC9" s="72">
        <v>0</v>
      </c>
      <c r="AD9" s="72">
        <f t="shared" si="11"/>
        <v>0</v>
      </c>
      <c r="AE9" s="72">
        <v>0</v>
      </c>
      <c r="AF9" s="72">
        <v>0</v>
      </c>
      <c r="AG9" s="72">
        <f t="shared" si="12"/>
        <v>0</v>
      </c>
      <c r="AH9" s="72" t="s">
        <v>16</v>
      </c>
      <c r="AI9" s="72"/>
    </row>
    <row r="10" ht="20.1" customHeight="1" spans="1:35">
      <c r="A10" s="88" t="s">
        <v>174</v>
      </c>
      <c r="B10" s="88" t="s">
        <v>90</v>
      </c>
      <c r="C10" s="88" t="s">
        <v>87</v>
      </c>
      <c r="D10" s="88" t="s">
        <v>175</v>
      </c>
      <c r="E10" s="72">
        <f t="shared" si="0"/>
        <v>1672957</v>
      </c>
      <c r="F10" s="72">
        <f t="shared" si="1"/>
        <v>1672957</v>
      </c>
      <c r="G10" s="72">
        <f t="shared" si="2"/>
        <v>1672957</v>
      </c>
      <c r="H10" s="72">
        <v>1672957</v>
      </c>
      <c r="I10" s="72">
        <v>0</v>
      </c>
      <c r="J10" s="72">
        <f t="shared" si="3"/>
        <v>0</v>
      </c>
      <c r="K10" s="72">
        <v>0</v>
      </c>
      <c r="L10" s="72">
        <v>0</v>
      </c>
      <c r="M10" s="72">
        <f t="shared" si="4"/>
        <v>0</v>
      </c>
      <c r="N10" s="72" t="s">
        <v>16</v>
      </c>
      <c r="O10" s="72" t="s">
        <v>16</v>
      </c>
      <c r="P10" s="72">
        <f t="shared" si="5"/>
        <v>0</v>
      </c>
      <c r="Q10" s="72">
        <f t="shared" si="6"/>
        <v>0</v>
      </c>
      <c r="R10" s="72" t="s">
        <v>16</v>
      </c>
      <c r="S10" s="72" t="s">
        <v>16</v>
      </c>
      <c r="T10" s="72">
        <f t="shared" si="7"/>
        <v>0</v>
      </c>
      <c r="U10" s="72" t="s">
        <v>16</v>
      </c>
      <c r="V10" s="72" t="s">
        <v>16</v>
      </c>
      <c r="W10" s="72">
        <f t="shared" si="8"/>
        <v>0</v>
      </c>
      <c r="X10" s="72" t="s">
        <v>16</v>
      </c>
      <c r="Y10" s="72"/>
      <c r="Z10" s="72">
        <f t="shared" si="9"/>
        <v>0</v>
      </c>
      <c r="AA10" s="72">
        <f t="shared" si="10"/>
        <v>0</v>
      </c>
      <c r="AB10" s="72">
        <v>0</v>
      </c>
      <c r="AC10" s="72">
        <v>0</v>
      </c>
      <c r="AD10" s="72">
        <f t="shared" si="11"/>
        <v>0</v>
      </c>
      <c r="AE10" s="72">
        <v>0</v>
      </c>
      <c r="AF10" s="72">
        <v>0</v>
      </c>
      <c r="AG10" s="72">
        <f t="shared" si="12"/>
        <v>0</v>
      </c>
      <c r="AH10" s="72" t="s">
        <v>16</v>
      </c>
      <c r="AI10" s="72"/>
    </row>
    <row r="11" ht="20.1" customHeight="1" spans="1:35">
      <c r="A11" s="88" t="s">
        <v>174</v>
      </c>
      <c r="B11" s="88" t="s">
        <v>92</v>
      </c>
      <c r="C11" s="88" t="s">
        <v>87</v>
      </c>
      <c r="D11" s="88" t="s">
        <v>176</v>
      </c>
      <c r="E11" s="72">
        <f t="shared" si="0"/>
        <v>598267.42</v>
      </c>
      <c r="F11" s="72">
        <f t="shared" si="1"/>
        <v>598267.42</v>
      </c>
      <c r="G11" s="72">
        <f t="shared" si="2"/>
        <v>598267.42</v>
      </c>
      <c r="H11" s="72">
        <v>598267.42</v>
      </c>
      <c r="I11" s="72">
        <v>0</v>
      </c>
      <c r="J11" s="72">
        <f t="shared" si="3"/>
        <v>0</v>
      </c>
      <c r="K11" s="72">
        <v>0</v>
      </c>
      <c r="L11" s="72">
        <v>0</v>
      </c>
      <c r="M11" s="72">
        <f t="shared" si="4"/>
        <v>0</v>
      </c>
      <c r="N11" s="72" t="s">
        <v>16</v>
      </c>
      <c r="O11" s="72" t="s">
        <v>16</v>
      </c>
      <c r="P11" s="72">
        <f t="shared" si="5"/>
        <v>0</v>
      </c>
      <c r="Q11" s="72">
        <f t="shared" si="6"/>
        <v>0</v>
      </c>
      <c r="R11" s="72" t="s">
        <v>16</v>
      </c>
      <c r="S11" s="72" t="s">
        <v>16</v>
      </c>
      <c r="T11" s="72">
        <f t="shared" si="7"/>
        <v>0</v>
      </c>
      <c r="U11" s="72" t="s">
        <v>16</v>
      </c>
      <c r="V11" s="72" t="s">
        <v>16</v>
      </c>
      <c r="W11" s="72">
        <f t="shared" si="8"/>
        <v>0</v>
      </c>
      <c r="X11" s="72" t="s">
        <v>16</v>
      </c>
      <c r="Y11" s="72"/>
      <c r="Z11" s="72">
        <f t="shared" si="9"/>
        <v>0</v>
      </c>
      <c r="AA11" s="72">
        <f t="shared" si="10"/>
        <v>0</v>
      </c>
      <c r="AB11" s="72">
        <v>0</v>
      </c>
      <c r="AC11" s="72">
        <v>0</v>
      </c>
      <c r="AD11" s="72">
        <f t="shared" si="11"/>
        <v>0</v>
      </c>
      <c r="AE11" s="72">
        <v>0</v>
      </c>
      <c r="AF11" s="72">
        <v>0</v>
      </c>
      <c r="AG11" s="72">
        <f t="shared" si="12"/>
        <v>0</v>
      </c>
      <c r="AH11" s="72" t="s">
        <v>16</v>
      </c>
      <c r="AI11" s="72"/>
    </row>
    <row r="12" ht="20.1" customHeight="1" spans="1:35">
      <c r="A12" s="88" t="s">
        <v>174</v>
      </c>
      <c r="B12" s="88" t="s">
        <v>107</v>
      </c>
      <c r="C12" s="88" t="s">
        <v>87</v>
      </c>
      <c r="D12" s="88" t="s">
        <v>177</v>
      </c>
      <c r="E12" s="72">
        <f t="shared" si="0"/>
        <v>240873.48</v>
      </c>
      <c r="F12" s="72">
        <f t="shared" si="1"/>
        <v>240873.48</v>
      </c>
      <c r="G12" s="72">
        <f t="shared" si="2"/>
        <v>240873.48</v>
      </c>
      <c r="H12" s="72">
        <v>240873.48</v>
      </c>
      <c r="I12" s="72">
        <v>0</v>
      </c>
      <c r="J12" s="72">
        <f t="shared" si="3"/>
        <v>0</v>
      </c>
      <c r="K12" s="72">
        <v>0</v>
      </c>
      <c r="L12" s="72">
        <v>0</v>
      </c>
      <c r="M12" s="72">
        <f t="shared" si="4"/>
        <v>0</v>
      </c>
      <c r="N12" s="72" t="s">
        <v>16</v>
      </c>
      <c r="O12" s="72" t="s">
        <v>16</v>
      </c>
      <c r="P12" s="72">
        <f t="shared" si="5"/>
        <v>0</v>
      </c>
      <c r="Q12" s="72">
        <f t="shared" si="6"/>
        <v>0</v>
      </c>
      <c r="R12" s="72" t="s">
        <v>16</v>
      </c>
      <c r="S12" s="72" t="s">
        <v>16</v>
      </c>
      <c r="T12" s="72">
        <f t="shared" si="7"/>
        <v>0</v>
      </c>
      <c r="U12" s="72" t="s">
        <v>16</v>
      </c>
      <c r="V12" s="72" t="s">
        <v>16</v>
      </c>
      <c r="W12" s="72">
        <f t="shared" si="8"/>
        <v>0</v>
      </c>
      <c r="X12" s="72" t="s">
        <v>16</v>
      </c>
      <c r="Y12" s="72"/>
      <c r="Z12" s="72">
        <f t="shared" si="9"/>
        <v>0</v>
      </c>
      <c r="AA12" s="72">
        <f t="shared" si="10"/>
        <v>0</v>
      </c>
      <c r="AB12" s="72">
        <v>0</v>
      </c>
      <c r="AC12" s="72">
        <v>0</v>
      </c>
      <c r="AD12" s="72">
        <f t="shared" si="11"/>
        <v>0</v>
      </c>
      <c r="AE12" s="72">
        <v>0</v>
      </c>
      <c r="AF12" s="72">
        <v>0</v>
      </c>
      <c r="AG12" s="72">
        <f t="shared" si="12"/>
        <v>0</v>
      </c>
      <c r="AH12" s="72" t="s">
        <v>16</v>
      </c>
      <c r="AI12" s="72"/>
    </row>
    <row r="13" ht="20.1" customHeight="1" spans="1:35">
      <c r="A13" s="88" t="s">
        <v>174</v>
      </c>
      <c r="B13" s="88" t="s">
        <v>97</v>
      </c>
      <c r="C13" s="88" t="s">
        <v>87</v>
      </c>
      <c r="D13" s="88" t="s">
        <v>178</v>
      </c>
      <c r="E13" s="72">
        <f t="shared" si="0"/>
        <v>14000</v>
      </c>
      <c r="F13" s="72">
        <f t="shared" si="1"/>
        <v>14000</v>
      </c>
      <c r="G13" s="72">
        <f t="shared" si="2"/>
        <v>14000</v>
      </c>
      <c r="H13" s="72">
        <v>14000</v>
      </c>
      <c r="I13" s="72">
        <v>0</v>
      </c>
      <c r="J13" s="72">
        <f t="shared" si="3"/>
        <v>0</v>
      </c>
      <c r="K13" s="72">
        <v>0</v>
      </c>
      <c r="L13" s="72">
        <v>0</v>
      </c>
      <c r="M13" s="72">
        <f t="shared" si="4"/>
        <v>0</v>
      </c>
      <c r="N13" s="72" t="s">
        <v>16</v>
      </c>
      <c r="O13" s="72" t="s">
        <v>16</v>
      </c>
      <c r="P13" s="72">
        <f t="shared" si="5"/>
        <v>0</v>
      </c>
      <c r="Q13" s="72">
        <f t="shared" si="6"/>
        <v>0</v>
      </c>
      <c r="R13" s="72" t="s">
        <v>16</v>
      </c>
      <c r="S13" s="72" t="s">
        <v>16</v>
      </c>
      <c r="T13" s="72">
        <f t="shared" si="7"/>
        <v>0</v>
      </c>
      <c r="U13" s="72" t="s">
        <v>16</v>
      </c>
      <c r="V13" s="72" t="s">
        <v>16</v>
      </c>
      <c r="W13" s="72">
        <f t="shared" si="8"/>
        <v>0</v>
      </c>
      <c r="X13" s="72" t="s">
        <v>16</v>
      </c>
      <c r="Y13" s="72"/>
      <c r="Z13" s="72">
        <f t="shared" si="9"/>
        <v>0</v>
      </c>
      <c r="AA13" s="72">
        <f t="shared" si="10"/>
        <v>0</v>
      </c>
      <c r="AB13" s="72">
        <v>0</v>
      </c>
      <c r="AC13" s="72">
        <v>0</v>
      </c>
      <c r="AD13" s="72">
        <f t="shared" si="11"/>
        <v>0</v>
      </c>
      <c r="AE13" s="72">
        <v>0</v>
      </c>
      <c r="AF13" s="72">
        <v>0</v>
      </c>
      <c r="AG13" s="72">
        <f t="shared" si="12"/>
        <v>0</v>
      </c>
      <c r="AH13" s="72" t="s">
        <v>16</v>
      </c>
      <c r="AI13" s="72"/>
    </row>
    <row r="14" ht="20.1" customHeight="1" spans="1:35">
      <c r="A14" s="88" t="s">
        <v>179</v>
      </c>
      <c r="B14" s="88" t="s">
        <v>16</v>
      </c>
      <c r="C14" s="88" t="s">
        <v>16</v>
      </c>
      <c r="D14" s="88" t="s">
        <v>180</v>
      </c>
      <c r="E14" s="72">
        <f t="shared" si="0"/>
        <v>605068.44</v>
      </c>
      <c r="F14" s="72">
        <f t="shared" si="1"/>
        <v>605068.44</v>
      </c>
      <c r="G14" s="72">
        <f t="shared" si="2"/>
        <v>605068.44</v>
      </c>
      <c r="H14" s="72">
        <v>345068.44</v>
      </c>
      <c r="I14" s="72">
        <v>260000</v>
      </c>
      <c r="J14" s="72">
        <f t="shared" si="3"/>
        <v>0</v>
      </c>
      <c r="K14" s="72">
        <v>0</v>
      </c>
      <c r="L14" s="72">
        <v>0</v>
      </c>
      <c r="M14" s="72">
        <f t="shared" si="4"/>
        <v>0</v>
      </c>
      <c r="N14" s="72" t="s">
        <v>16</v>
      </c>
      <c r="O14" s="72" t="s">
        <v>16</v>
      </c>
      <c r="P14" s="72">
        <f t="shared" si="5"/>
        <v>0</v>
      </c>
      <c r="Q14" s="72">
        <f t="shared" si="6"/>
        <v>0</v>
      </c>
      <c r="R14" s="72" t="s">
        <v>16</v>
      </c>
      <c r="S14" s="72" t="s">
        <v>16</v>
      </c>
      <c r="T14" s="72">
        <f t="shared" si="7"/>
        <v>0</v>
      </c>
      <c r="U14" s="72" t="s">
        <v>16</v>
      </c>
      <c r="V14" s="72" t="s">
        <v>16</v>
      </c>
      <c r="W14" s="72">
        <f t="shared" si="8"/>
        <v>0</v>
      </c>
      <c r="X14" s="72" t="s">
        <v>16</v>
      </c>
      <c r="Y14" s="72"/>
      <c r="Z14" s="72">
        <f t="shared" si="9"/>
        <v>0</v>
      </c>
      <c r="AA14" s="72">
        <f t="shared" si="10"/>
        <v>0</v>
      </c>
      <c r="AB14" s="72">
        <v>0</v>
      </c>
      <c r="AC14" s="72">
        <v>0</v>
      </c>
      <c r="AD14" s="72">
        <f t="shared" si="11"/>
        <v>0</v>
      </c>
      <c r="AE14" s="72">
        <v>0</v>
      </c>
      <c r="AF14" s="72">
        <v>0</v>
      </c>
      <c r="AG14" s="72">
        <f t="shared" si="12"/>
        <v>0</v>
      </c>
      <c r="AH14" s="72" t="s">
        <v>16</v>
      </c>
      <c r="AI14" s="72"/>
    </row>
    <row r="15" ht="20.1" customHeight="1" spans="1:35">
      <c r="A15" s="88" t="s">
        <v>181</v>
      </c>
      <c r="B15" s="88" t="s">
        <v>90</v>
      </c>
      <c r="C15" s="88" t="s">
        <v>87</v>
      </c>
      <c r="D15" s="88" t="s">
        <v>182</v>
      </c>
      <c r="E15" s="72">
        <f t="shared" si="0"/>
        <v>531318.44</v>
      </c>
      <c r="F15" s="72">
        <f t="shared" si="1"/>
        <v>531318.44</v>
      </c>
      <c r="G15" s="72">
        <f t="shared" si="2"/>
        <v>531318.44</v>
      </c>
      <c r="H15" s="72">
        <v>271318.44</v>
      </c>
      <c r="I15" s="72">
        <v>260000</v>
      </c>
      <c r="J15" s="72">
        <f t="shared" si="3"/>
        <v>0</v>
      </c>
      <c r="K15" s="72">
        <v>0</v>
      </c>
      <c r="L15" s="72">
        <v>0</v>
      </c>
      <c r="M15" s="72">
        <f t="shared" si="4"/>
        <v>0</v>
      </c>
      <c r="N15" s="72" t="s">
        <v>16</v>
      </c>
      <c r="O15" s="72" t="s">
        <v>16</v>
      </c>
      <c r="P15" s="72">
        <f t="shared" si="5"/>
        <v>0</v>
      </c>
      <c r="Q15" s="72">
        <f t="shared" si="6"/>
        <v>0</v>
      </c>
      <c r="R15" s="72" t="s">
        <v>16</v>
      </c>
      <c r="S15" s="72" t="s">
        <v>16</v>
      </c>
      <c r="T15" s="72">
        <f t="shared" si="7"/>
        <v>0</v>
      </c>
      <c r="U15" s="72" t="s">
        <v>16</v>
      </c>
      <c r="V15" s="72" t="s">
        <v>16</v>
      </c>
      <c r="W15" s="72">
        <f t="shared" si="8"/>
        <v>0</v>
      </c>
      <c r="X15" s="72" t="s">
        <v>16</v>
      </c>
      <c r="Y15" s="72"/>
      <c r="Z15" s="72">
        <f t="shared" si="9"/>
        <v>0</v>
      </c>
      <c r="AA15" s="72">
        <f t="shared" si="10"/>
        <v>0</v>
      </c>
      <c r="AB15" s="72">
        <v>0</v>
      </c>
      <c r="AC15" s="72">
        <v>0</v>
      </c>
      <c r="AD15" s="72">
        <f t="shared" si="11"/>
        <v>0</v>
      </c>
      <c r="AE15" s="72">
        <v>0</v>
      </c>
      <c r="AF15" s="72">
        <v>0</v>
      </c>
      <c r="AG15" s="72">
        <f t="shared" si="12"/>
        <v>0</v>
      </c>
      <c r="AH15" s="72" t="s">
        <v>16</v>
      </c>
      <c r="AI15" s="72"/>
    </row>
    <row r="16" ht="20.1" customHeight="1" spans="1:35">
      <c r="A16" s="88" t="s">
        <v>181</v>
      </c>
      <c r="B16" s="88" t="s">
        <v>107</v>
      </c>
      <c r="C16" s="88" t="s">
        <v>87</v>
      </c>
      <c r="D16" s="88" t="s">
        <v>183</v>
      </c>
      <c r="E16" s="72">
        <f t="shared" si="0"/>
        <v>15000</v>
      </c>
      <c r="F16" s="72">
        <f t="shared" si="1"/>
        <v>15000</v>
      </c>
      <c r="G16" s="72">
        <f t="shared" si="2"/>
        <v>15000</v>
      </c>
      <c r="H16" s="72">
        <v>15000</v>
      </c>
      <c r="I16" s="72">
        <v>0</v>
      </c>
      <c r="J16" s="72">
        <f t="shared" si="3"/>
        <v>0</v>
      </c>
      <c r="K16" s="72">
        <v>0</v>
      </c>
      <c r="L16" s="72">
        <v>0</v>
      </c>
      <c r="M16" s="72">
        <f t="shared" si="4"/>
        <v>0</v>
      </c>
      <c r="N16" s="72" t="s">
        <v>16</v>
      </c>
      <c r="O16" s="72" t="s">
        <v>16</v>
      </c>
      <c r="P16" s="72">
        <f t="shared" si="5"/>
        <v>0</v>
      </c>
      <c r="Q16" s="72">
        <f t="shared" si="6"/>
        <v>0</v>
      </c>
      <c r="R16" s="72" t="s">
        <v>16</v>
      </c>
      <c r="S16" s="72" t="s">
        <v>16</v>
      </c>
      <c r="T16" s="72">
        <f t="shared" si="7"/>
        <v>0</v>
      </c>
      <c r="U16" s="72" t="s">
        <v>16</v>
      </c>
      <c r="V16" s="72" t="s">
        <v>16</v>
      </c>
      <c r="W16" s="72">
        <f t="shared" si="8"/>
        <v>0</v>
      </c>
      <c r="X16" s="72" t="s">
        <v>16</v>
      </c>
      <c r="Y16" s="72"/>
      <c r="Z16" s="72">
        <f t="shared" si="9"/>
        <v>0</v>
      </c>
      <c r="AA16" s="72">
        <f t="shared" si="10"/>
        <v>0</v>
      </c>
      <c r="AB16" s="72">
        <v>0</v>
      </c>
      <c r="AC16" s="72">
        <v>0</v>
      </c>
      <c r="AD16" s="72">
        <f t="shared" si="11"/>
        <v>0</v>
      </c>
      <c r="AE16" s="72">
        <v>0</v>
      </c>
      <c r="AF16" s="72">
        <v>0</v>
      </c>
      <c r="AG16" s="72">
        <f t="shared" si="12"/>
        <v>0</v>
      </c>
      <c r="AH16" s="72" t="s">
        <v>16</v>
      </c>
      <c r="AI16" s="72"/>
    </row>
    <row r="17" ht="20.1" customHeight="1" spans="1:35">
      <c r="A17" s="88" t="s">
        <v>181</v>
      </c>
      <c r="B17" s="88" t="s">
        <v>184</v>
      </c>
      <c r="C17" s="88" t="s">
        <v>87</v>
      </c>
      <c r="D17" s="88" t="s">
        <v>185</v>
      </c>
      <c r="E17" s="72">
        <f t="shared" si="0"/>
        <v>58750</v>
      </c>
      <c r="F17" s="72">
        <f t="shared" si="1"/>
        <v>58750</v>
      </c>
      <c r="G17" s="72">
        <f t="shared" si="2"/>
        <v>58750</v>
      </c>
      <c r="H17" s="72">
        <v>58750</v>
      </c>
      <c r="I17" s="72">
        <v>0</v>
      </c>
      <c r="J17" s="72">
        <f t="shared" si="3"/>
        <v>0</v>
      </c>
      <c r="K17" s="72">
        <v>0</v>
      </c>
      <c r="L17" s="72">
        <v>0</v>
      </c>
      <c r="M17" s="72">
        <f t="shared" si="4"/>
        <v>0</v>
      </c>
      <c r="N17" s="72" t="s">
        <v>16</v>
      </c>
      <c r="O17" s="72" t="s">
        <v>16</v>
      </c>
      <c r="P17" s="72">
        <f t="shared" si="5"/>
        <v>0</v>
      </c>
      <c r="Q17" s="72">
        <f t="shared" si="6"/>
        <v>0</v>
      </c>
      <c r="R17" s="72" t="s">
        <v>16</v>
      </c>
      <c r="S17" s="72" t="s">
        <v>16</v>
      </c>
      <c r="T17" s="72">
        <f t="shared" si="7"/>
        <v>0</v>
      </c>
      <c r="U17" s="72" t="s">
        <v>16</v>
      </c>
      <c r="V17" s="72" t="s">
        <v>16</v>
      </c>
      <c r="W17" s="72">
        <f t="shared" si="8"/>
        <v>0</v>
      </c>
      <c r="X17" s="72" t="s">
        <v>16</v>
      </c>
      <c r="Y17" s="72"/>
      <c r="Z17" s="72">
        <f t="shared" si="9"/>
        <v>0</v>
      </c>
      <c r="AA17" s="72">
        <f t="shared" si="10"/>
        <v>0</v>
      </c>
      <c r="AB17" s="72">
        <v>0</v>
      </c>
      <c r="AC17" s="72">
        <v>0</v>
      </c>
      <c r="AD17" s="72">
        <f t="shared" si="11"/>
        <v>0</v>
      </c>
      <c r="AE17" s="72">
        <v>0</v>
      </c>
      <c r="AF17" s="72">
        <v>0</v>
      </c>
      <c r="AG17" s="72">
        <f t="shared" si="12"/>
        <v>0</v>
      </c>
      <c r="AH17" s="72" t="s">
        <v>16</v>
      </c>
      <c r="AI17" s="72"/>
    </row>
    <row r="18" ht="20.1" customHeight="1" spans="1:35">
      <c r="A18" s="88" t="s">
        <v>186</v>
      </c>
      <c r="B18" s="88" t="s">
        <v>16</v>
      </c>
      <c r="C18" s="88" t="s">
        <v>16</v>
      </c>
      <c r="D18" s="88" t="s">
        <v>187</v>
      </c>
      <c r="E18" s="72">
        <f t="shared" si="0"/>
        <v>4080</v>
      </c>
      <c r="F18" s="72">
        <f t="shared" si="1"/>
        <v>4080</v>
      </c>
      <c r="G18" s="72">
        <f t="shared" si="2"/>
        <v>4080</v>
      </c>
      <c r="H18" s="72">
        <v>4080</v>
      </c>
      <c r="I18" s="72">
        <v>0</v>
      </c>
      <c r="J18" s="72">
        <f t="shared" si="3"/>
        <v>0</v>
      </c>
      <c r="K18" s="72">
        <v>0</v>
      </c>
      <c r="L18" s="72">
        <v>0</v>
      </c>
      <c r="M18" s="72">
        <f t="shared" si="4"/>
        <v>0</v>
      </c>
      <c r="N18" s="72" t="s">
        <v>16</v>
      </c>
      <c r="O18" s="72" t="s">
        <v>16</v>
      </c>
      <c r="P18" s="72">
        <f t="shared" si="5"/>
        <v>0</v>
      </c>
      <c r="Q18" s="72">
        <f t="shared" si="6"/>
        <v>0</v>
      </c>
      <c r="R18" s="72" t="s">
        <v>16</v>
      </c>
      <c r="S18" s="72" t="s">
        <v>16</v>
      </c>
      <c r="T18" s="72">
        <f t="shared" si="7"/>
        <v>0</v>
      </c>
      <c r="U18" s="72" t="s">
        <v>16</v>
      </c>
      <c r="V18" s="72" t="s">
        <v>16</v>
      </c>
      <c r="W18" s="72">
        <f t="shared" si="8"/>
        <v>0</v>
      </c>
      <c r="X18" s="72" t="s">
        <v>16</v>
      </c>
      <c r="Y18" s="72"/>
      <c r="Z18" s="72">
        <f t="shared" si="9"/>
        <v>0</v>
      </c>
      <c r="AA18" s="72">
        <f t="shared" si="10"/>
        <v>0</v>
      </c>
      <c r="AB18" s="72">
        <v>0</v>
      </c>
      <c r="AC18" s="72">
        <v>0</v>
      </c>
      <c r="AD18" s="72">
        <f t="shared" si="11"/>
        <v>0</v>
      </c>
      <c r="AE18" s="72">
        <v>0</v>
      </c>
      <c r="AF18" s="72">
        <v>0</v>
      </c>
      <c r="AG18" s="72">
        <f t="shared" si="12"/>
        <v>0</v>
      </c>
      <c r="AH18" s="72" t="s">
        <v>16</v>
      </c>
      <c r="AI18" s="72"/>
    </row>
    <row r="19" ht="20.1" customHeight="1" spans="1:35">
      <c r="A19" s="88" t="s">
        <v>188</v>
      </c>
      <c r="B19" s="88" t="s">
        <v>86</v>
      </c>
      <c r="C19" s="88" t="s">
        <v>87</v>
      </c>
      <c r="D19" s="88" t="s">
        <v>189</v>
      </c>
      <c r="E19" s="72">
        <f t="shared" si="0"/>
        <v>4080</v>
      </c>
      <c r="F19" s="72">
        <f t="shared" si="1"/>
        <v>4080</v>
      </c>
      <c r="G19" s="72">
        <f t="shared" si="2"/>
        <v>4080</v>
      </c>
      <c r="H19" s="72">
        <v>4080</v>
      </c>
      <c r="I19" s="72">
        <v>0</v>
      </c>
      <c r="J19" s="72">
        <f t="shared" si="3"/>
        <v>0</v>
      </c>
      <c r="K19" s="72">
        <v>0</v>
      </c>
      <c r="L19" s="72">
        <v>0</v>
      </c>
      <c r="M19" s="72">
        <f t="shared" si="4"/>
        <v>0</v>
      </c>
      <c r="N19" s="72" t="s">
        <v>16</v>
      </c>
      <c r="O19" s="72" t="s">
        <v>16</v>
      </c>
      <c r="P19" s="72">
        <f t="shared" si="5"/>
        <v>0</v>
      </c>
      <c r="Q19" s="72">
        <f t="shared" si="6"/>
        <v>0</v>
      </c>
      <c r="R19" s="72" t="s">
        <v>16</v>
      </c>
      <c r="S19" s="72" t="s">
        <v>16</v>
      </c>
      <c r="T19" s="72">
        <f t="shared" si="7"/>
        <v>0</v>
      </c>
      <c r="U19" s="72" t="s">
        <v>16</v>
      </c>
      <c r="V19" s="72" t="s">
        <v>16</v>
      </c>
      <c r="W19" s="72">
        <f t="shared" si="8"/>
        <v>0</v>
      </c>
      <c r="X19" s="72" t="s">
        <v>16</v>
      </c>
      <c r="Y19" s="72"/>
      <c r="Z19" s="72">
        <f t="shared" si="9"/>
        <v>0</v>
      </c>
      <c r="AA19" s="72">
        <f t="shared" si="10"/>
        <v>0</v>
      </c>
      <c r="AB19" s="72">
        <v>0</v>
      </c>
      <c r="AC19" s="72">
        <v>0</v>
      </c>
      <c r="AD19" s="72">
        <f t="shared" si="11"/>
        <v>0</v>
      </c>
      <c r="AE19" s="72">
        <v>0</v>
      </c>
      <c r="AF19" s="72">
        <v>0</v>
      </c>
      <c r="AG19" s="72">
        <f t="shared" si="12"/>
        <v>0</v>
      </c>
      <c r="AH19" s="72" t="s">
        <v>16</v>
      </c>
      <c r="AI19" s="72"/>
    </row>
    <row r="20" ht="20.1" customHeight="1" spans="1:35">
      <c r="A20" s="88" t="s">
        <v>190</v>
      </c>
      <c r="B20" s="88" t="s">
        <v>16</v>
      </c>
      <c r="C20" s="88" t="s">
        <v>16</v>
      </c>
      <c r="D20" s="88" t="s">
        <v>191</v>
      </c>
      <c r="E20" s="72">
        <f t="shared" si="0"/>
        <v>658455.83</v>
      </c>
      <c r="F20" s="72">
        <f t="shared" si="1"/>
        <v>658455.83</v>
      </c>
      <c r="G20" s="72">
        <f t="shared" si="2"/>
        <v>658455.83</v>
      </c>
      <c r="H20" s="72">
        <v>658455.83</v>
      </c>
      <c r="I20" s="72">
        <v>0</v>
      </c>
      <c r="J20" s="72">
        <f t="shared" si="3"/>
        <v>0</v>
      </c>
      <c r="K20" s="72">
        <v>0</v>
      </c>
      <c r="L20" s="72">
        <v>0</v>
      </c>
      <c r="M20" s="72">
        <f t="shared" si="4"/>
        <v>0</v>
      </c>
      <c r="N20" s="72" t="s">
        <v>16</v>
      </c>
      <c r="O20" s="72" t="s">
        <v>16</v>
      </c>
      <c r="P20" s="72">
        <f t="shared" si="5"/>
        <v>0</v>
      </c>
      <c r="Q20" s="72">
        <f t="shared" si="6"/>
        <v>0</v>
      </c>
      <c r="R20" s="72" t="s">
        <v>16</v>
      </c>
      <c r="S20" s="72" t="s">
        <v>16</v>
      </c>
      <c r="T20" s="72">
        <f t="shared" si="7"/>
        <v>0</v>
      </c>
      <c r="U20" s="72" t="s">
        <v>16</v>
      </c>
      <c r="V20" s="72" t="s">
        <v>16</v>
      </c>
      <c r="W20" s="72">
        <f t="shared" si="8"/>
        <v>0</v>
      </c>
      <c r="X20" s="72" t="s">
        <v>16</v>
      </c>
      <c r="Y20" s="72"/>
      <c r="Z20" s="72">
        <f t="shared" si="9"/>
        <v>0</v>
      </c>
      <c r="AA20" s="72">
        <f t="shared" si="10"/>
        <v>0</v>
      </c>
      <c r="AB20" s="72">
        <v>0</v>
      </c>
      <c r="AC20" s="72">
        <v>0</v>
      </c>
      <c r="AD20" s="72">
        <f t="shared" si="11"/>
        <v>0</v>
      </c>
      <c r="AE20" s="72">
        <v>0</v>
      </c>
      <c r="AF20" s="72">
        <v>0</v>
      </c>
      <c r="AG20" s="72">
        <f t="shared" si="12"/>
        <v>0</v>
      </c>
      <c r="AH20" s="72" t="s">
        <v>16</v>
      </c>
      <c r="AI20" s="72"/>
    </row>
    <row r="21" ht="20.1" customHeight="1" spans="1:35">
      <c r="A21" s="88" t="s">
        <v>192</v>
      </c>
      <c r="B21" s="88" t="s">
        <v>90</v>
      </c>
      <c r="C21" s="88" t="s">
        <v>87</v>
      </c>
      <c r="D21" s="88" t="s">
        <v>193</v>
      </c>
      <c r="E21" s="72">
        <f t="shared" si="0"/>
        <v>555589.55</v>
      </c>
      <c r="F21" s="72">
        <f t="shared" si="1"/>
        <v>555589.55</v>
      </c>
      <c r="G21" s="72">
        <f t="shared" si="2"/>
        <v>555589.55</v>
      </c>
      <c r="H21" s="72">
        <v>555589.55</v>
      </c>
      <c r="I21" s="72">
        <v>0</v>
      </c>
      <c r="J21" s="72">
        <f t="shared" si="3"/>
        <v>0</v>
      </c>
      <c r="K21" s="72">
        <v>0</v>
      </c>
      <c r="L21" s="72">
        <v>0</v>
      </c>
      <c r="M21" s="72">
        <f t="shared" si="4"/>
        <v>0</v>
      </c>
      <c r="N21" s="72" t="s">
        <v>16</v>
      </c>
      <c r="O21" s="72" t="s">
        <v>16</v>
      </c>
      <c r="P21" s="72">
        <f t="shared" si="5"/>
        <v>0</v>
      </c>
      <c r="Q21" s="72">
        <f t="shared" si="6"/>
        <v>0</v>
      </c>
      <c r="R21" s="72" t="s">
        <v>16</v>
      </c>
      <c r="S21" s="72" t="s">
        <v>16</v>
      </c>
      <c r="T21" s="72">
        <f t="shared" si="7"/>
        <v>0</v>
      </c>
      <c r="U21" s="72" t="s">
        <v>16</v>
      </c>
      <c r="V21" s="72" t="s">
        <v>16</v>
      </c>
      <c r="W21" s="72">
        <f t="shared" si="8"/>
        <v>0</v>
      </c>
      <c r="X21" s="72" t="s">
        <v>16</v>
      </c>
      <c r="Y21" s="72"/>
      <c r="Z21" s="72">
        <f t="shared" si="9"/>
        <v>0</v>
      </c>
      <c r="AA21" s="72">
        <f t="shared" si="10"/>
        <v>0</v>
      </c>
      <c r="AB21" s="72">
        <v>0</v>
      </c>
      <c r="AC21" s="72">
        <v>0</v>
      </c>
      <c r="AD21" s="72">
        <f t="shared" si="11"/>
        <v>0</v>
      </c>
      <c r="AE21" s="72">
        <v>0</v>
      </c>
      <c r="AF21" s="72">
        <v>0</v>
      </c>
      <c r="AG21" s="72">
        <f t="shared" si="12"/>
        <v>0</v>
      </c>
      <c r="AH21" s="72" t="s">
        <v>16</v>
      </c>
      <c r="AI21" s="72"/>
    </row>
    <row r="22" ht="20.1" customHeight="1" spans="1:35">
      <c r="A22" s="88" t="s">
        <v>192</v>
      </c>
      <c r="B22" s="88" t="s">
        <v>92</v>
      </c>
      <c r="C22" s="88" t="s">
        <v>87</v>
      </c>
      <c r="D22" s="88" t="s">
        <v>194</v>
      </c>
      <c r="E22" s="72">
        <f t="shared" si="0"/>
        <v>102866.28</v>
      </c>
      <c r="F22" s="72">
        <f t="shared" si="1"/>
        <v>102866.28</v>
      </c>
      <c r="G22" s="72">
        <f t="shared" si="2"/>
        <v>102866.28</v>
      </c>
      <c r="H22" s="72">
        <v>102866.28</v>
      </c>
      <c r="I22" s="72">
        <v>0</v>
      </c>
      <c r="J22" s="72">
        <f t="shared" si="3"/>
        <v>0</v>
      </c>
      <c r="K22" s="72">
        <v>0</v>
      </c>
      <c r="L22" s="72">
        <v>0</v>
      </c>
      <c r="M22" s="72">
        <f t="shared" si="4"/>
        <v>0</v>
      </c>
      <c r="N22" s="72" t="s">
        <v>16</v>
      </c>
      <c r="O22" s="72" t="s">
        <v>16</v>
      </c>
      <c r="P22" s="72">
        <f t="shared" si="5"/>
        <v>0</v>
      </c>
      <c r="Q22" s="72">
        <f t="shared" si="6"/>
        <v>0</v>
      </c>
      <c r="R22" s="72" t="s">
        <v>16</v>
      </c>
      <c r="S22" s="72" t="s">
        <v>16</v>
      </c>
      <c r="T22" s="72">
        <f t="shared" si="7"/>
        <v>0</v>
      </c>
      <c r="U22" s="72" t="s">
        <v>16</v>
      </c>
      <c r="V22" s="72" t="s">
        <v>16</v>
      </c>
      <c r="W22" s="72">
        <f t="shared" si="8"/>
        <v>0</v>
      </c>
      <c r="X22" s="72" t="s">
        <v>16</v>
      </c>
      <c r="Y22" s="72"/>
      <c r="Z22" s="72">
        <f t="shared" si="9"/>
        <v>0</v>
      </c>
      <c r="AA22" s="72">
        <f t="shared" si="10"/>
        <v>0</v>
      </c>
      <c r="AB22" s="72">
        <v>0</v>
      </c>
      <c r="AC22" s="72">
        <v>0</v>
      </c>
      <c r="AD22" s="72">
        <f t="shared" si="11"/>
        <v>0</v>
      </c>
      <c r="AE22" s="72">
        <v>0</v>
      </c>
      <c r="AF22" s="72">
        <v>0</v>
      </c>
      <c r="AG22" s="72">
        <f t="shared" si="12"/>
        <v>0</v>
      </c>
      <c r="AH22" s="72" t="s">
        <v>16</v>
      </c>
      <c r="AI22" s="72"/>
    </row>
    <row r="23" ht="20.1" customHeight="1" spans="1:35">
      <c r="A23" s="88" t="s">
        <v>195</v>
      </c>
      <c r="B23" s="88" t="s">
        <v>16</v>
      </c>
      <c r="C23" s="88" t="s">
        <v>16</v>
      </c>
      <c r="D23" s="88" t="s">
        <v>196</v>
      </c>
      <c r="E23" s="72">
        <f t="shared" si="0"/>
        <v>10896</v>
      </c>
      <c r="F23" s="72">
        <f t="shared" si="1"/>
        <v>10896</v>
      </c>
      <c r="G23" s="72">
        <f t="shared" si="2"/>
        <v>10896</v>
      </c>
      <c r="H23" s="72">
        <v>10896</v>
      </c>
      <c r="I23" s="72">
        <v>0</v>
      </c>
      <c r="J23" s="72">
        <f t="shared" si="3"/>
        <v>0</v>
      </c>
      <c r="K23" s="72">
        <v>0</v>
      </c>
      <c r="L23" s="72">
        <v>0</v>
      </c>
      <c r="M23" s="72">
        <f t="shared" si="4"/>
        <v>0</v>
      </c>
      <c r="N23" s="72" t="s">
        <v>16</v>
      </c>
      <c r="O23" s="72" t="s">
        <v>16</v>
      </c>
      <c r="P23" s="72">
        <f t="shared" si="5"/>
        <v>0</v>
      </c>
      <c r="Q23" s="72">
        <f t="shared" si="6"/>
        <v>0</v>
      </c>
      <c r="R23" s="72" t="s">
        <v>16</v>
      </c>
      <c r="S23" s="72" t="s">
        <v>16</v>
      </c>
      <c r="T23" s="72">
        <f t="shared" si="7"/>
        <v>0</v>
      </c>
      <c r="U23" s="72" t="s">
        <v>16</v>
      </c>
      <c r="V23" s="72" t="s">
        <v>16</v>
      </c>
      <c r="W23" s="72">
        <f t="shared" si="8"/>
        <v>0</v>
      </c>
      <c r="X23" s="72" t="s">
        <v>16</v>
      </c>
      <c r="Y23" s="72"/>
      <c r="Z23" s="72">
        <f t="shared" si="9"/>
        <v>0</v>
      </c>
      <c r="AA23" s="72">
        <f t="shared" si="10"/>
        <v>0</v>
      </c>
      <c r="AB23" s="72">
        <v>0</v>
      </c>
      <c r="AC23" s="72">
        <v>0</v>
      </c>
      <c r="AD23" s="72">
        <f t="shared" si="11"/>
        <v>0</v>
      </c>
      <c r="AE23" s="72">
        <v>0</v>
      </c>
      <c r="AF23" s="72">
        <v>0</v>
      </c>
      <c r="AG23" s="72">
        <f t="shared" si="12"/>
        <v>0</v>
      </c>
      <c r="AH23" s="72" t="s">
        <v>16</v>
      </c>
      <c r="AI23" s="72"/>
    </row>
    <row r="24" ht="20.1" customHeight="1" spans="1:35">
      <c r="A24" s="88" t="s">
        <v>197</v>
      </c>
      <c r="B24" s="88" t="s">
        <v>90</v>
      </c>
      <c r="C24" s="88" t="s">
        <v>87</v>
      </c>
      <c r="D24" s="88" t="s">
        <v>198</v>
      </c>
      <c r="E24" s="72">
        <f t="shared" si="0"/>
        <v>10896</v>
      </c>
      <c r="F24" s="72">
        <f t="shared" si="1"/>
        <v>10896</v>
      </c>
      <c r="G24" s="72">
        <f t="shared" si="2"/>
        <v>10896</v>
      </c>
      <c r="H24" s="72">
        <v>10896</v>
      </c>
      <c r="I24" s="72">
        <v>0</v>
      </c>
      <c r="J24" s="72">
        <f t="shared" si="3"/>
        <v>0</v>
      </c>
      <c r="K24" s="72">
        <v>0</v>
      </c>
      <c r="L24" s="72">
        <v>0</v>
      </c>
      <c r="M24" s="72">
        <f t="shared" si="4"/>
        <v>0</v>
      </c>
      <c r="N24" s="72" t="s">
        <v>16</v>
      </c>
      <c r="O24" s="72" t="s">
        <v>16</v>
      </c>
      <c r="P24" s="72">
        <f t="shared" si="5"/>
        <v>0</v>
      </c>
      <c r="Q24" s="72">
        <f t="shared" si="6"/>
        <v>0</v>
      </c>
      <c r="R24" s="72" t="s">
        <v>16</v>
      </c>
      <c r="S24" s="72" t="s">
        <v>16</v>
      </c>
      <c r="T24" s="72">
        <f t="shared" si="7"/>
        <v>0</v>
      </c>
      <c r="U24" s="72" t="s">
        <v>16</v>
      </c>
      <c r="V24" s="72" t="s">
        <v>16</v>
      </c>
      <c r="W24" s="72">
        <f t="shared" si="8"/>
        <v>0</v>
      </c>
      <c r="X24" s="72" t="s">
        <v>16</v>
      </c>
      <c r="Y24" s="72"/>
      <c r="Z24" s="72">
        <f t="shared" si="9"/>
        <v>0</v>
      </c>
      <c r="AA24" s="72">
        <f t="shared" si="10"/>
        <v>0</v>
      </c>
      <c r="AB24" s="72">
        <v>0</v>
      </c>
      <c r="AC24" s="72">
        <v>0</v>
      </c>
      <c r="AD24" s="72">
        <f t="shared" si="11"/>
        <v>0</v>
      </c>
      <c r="AE24" s="72">
        <v>0</v>
      </c>
      <c r="AF24" s="72">
        <v>0</v>
      </c>
      <c r="AG24" s="72">
        <f t="shared" si="12"/>
        <v>0</v>
      </c>
      <c r="AH24" s="72" t="s">
        <v>16</v>
      </c>
      <c r="AI24" s="72"/>
    </row>
  </sheetData>
  <mergeCells count="21">
    <mergeCell ref="A2:AI2"/>
    <mergeCell ref="A4:D4"/>
    <mergeCell ref="F4:O4"/>
    <mergeCell ref="P4:Y4"/>
    <mergeCell ref="Z4:AI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C5:C6"/>
    <mergeCell ref="D5:D6"/>
    <mergeCell ref="E4:E6"/>
    <mergeCell ref="F5:F6"/>
    <mergeCell ref="P5:P6"/>
    <mergeCell ref="Z5:Z6"/>
  </mergeCells>
  <printOptions horizontalCentered="1"/>
  <pageMargins left="0.39375" right="0.39375" top="0.7875" bottom="0.39375" header="0" footer="0"/>
  <pageSetup paperSize="9" scale="45" fitToHeight="10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H30"/>
  <sheetViews>
    <sheetView showGridLines="0" showZeros="0" workbookViewId="0">
      <selection activeCell="A1" sqref="A1"/>
    </sheetView>
  </sheetViews>
  <sheetFormatPr defaultColWidth="12" defaultRowHeight="11.25"/>
  <cols>
    <col min="1" max="1" width="4.83333333333333" customWidth="1"/>
    <col min="2" max="3" width="3.66666666666667" customWidth="1"/>
    <col min="4" max="4" width="38" customWidth="1"/>
    <col min="5" max="5" width="17.5" customWidth="1"/>
    <col min="6" max="112" width="14.6666666666667" customWidth="1"/>
    <col min="113" max="113" width="10.6666666666667" customWidth="1"/>
  </cols>
  <sheetData>
    <row r="1" ht="20.1" customHeight="1" spans="1:11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9"/>
      <c r="AH1" s="89"/>
      <c r="DH1" s="93" t="s">
        <v>199</v>
      </c>
    </row>
    <row r="2" ht="20.1" customHeight="1" spans="1:112">
      <c r="A2" s="10" t="s">
        <v>200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</row>
    <row r="3" ht="20.1" customHeight="1" spans="1:112">
      <c r="A3" s="66" t="s">
        <v>5</v>
      </c>
      <c r="B3" s="11"/>
      <c r="C3" s="11"/>
      <c r="D3" s="11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13" t="s">
        <v>6</v>
      </c>
    </row>
    <row r="4" ht="20.1" customHeight="1" spans="1:112">
      <c r="A4" s="83" t="s">
        <v>59</v>
      </c>
      <c r="B4" s="83"/>
      <c r="C4" s="83"/>
      <c r="D4" s="83"/>
      <c r="E4" s="84" t="s">
        <v>60</v>
      </c>
      <c r="F4" s="85" t="s">
        <v>201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 t="s">
        <v>202</v>
      </c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90" t="s">
        <v>203</v>
      </c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 t="s">
        <v>204</v>
      </c>
      <c r="BJ4" s="90"/>
      <c r="BK4" s="90"/>
      <c r="BL4" s="90"/>
      <c r="BM4" s="90"/>
      <c r="BN4" s="90" t="s">
        <v>205</v>
      </c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 t="s">
        <v>206</v>
      </c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 t="s">
        <v>207</v>
      </c>
      <c r="CS4" s="90"/>
      <c r="CT4" s="90"/>
      <c r="CU4" s="90" t="s">
        <v>208</v>
      </c>
      <c r="CV4" s="90"/>
      <c r="CW4" s="90"/>
      <c r="CX4" s="90"/>
      <c r="CY4" s="90"/>
      <c r="CZ4" s="90"/>
      <c r="DA4" s="90" t="s">
        <v>209</v>
      </c>
      <c r="DB4" s="90"/>
      <c r="DC4" s="90"/>
      <c r="DD4" s="90" t="s">
        <v>210</v>
      </c>
      <c r="DE4" s="90"/>
      <c r="DF4" s="90"/>
      <c r="DG4" s="90"/>
      <c r="DH4" s="90"/>
    </row>
    <row r="5" ht="20.1" customHeight="1" spans="1:112">
      <c r="A5" s="83" t="s">
        <v>68</v>
      </c>
      <c r="B5" s="83"/>
      <c r="C5" s="83"/>
      <c r="D5" s="84" t="s">
        <v>70</v>
      </c>
      <c r="E5" s="84"/>
      <c r="F5" s="84" t="s">
        <v>75</v>
      </c>
      <c r="G5" s="84" t="s">
        <v>211</v>
      </c>
      <c r="H5" s="84" t="s">
        <v>212</v>
      </c>
      <c r="I5" s="84" t="s">
        <v>213</v>
      </c>
      <c r="J5" s="84" t="s">
        <v>214</v>
      </c>
      <c r="K5" s="84" t="s">
        <v>215</v>
      </c>
      <c r="L5" s="84" t="s">
        <v>216</v>
      </c>
      <c r="M5" s="84" t="s">
        <v>217</v>
      </c>
      <c r="N5" s="84" t="s">
        <v>218</v>
      </c>
      <c r="O5" s="84" t="s">
        <v>219</v>
      </c>
      <c r="P5" s="84" t="s">
        <v>220</v>
      </c>
      <c r="Q5" s="84" t="s">
        <v>221</v>
      </c>
      <c r="R5" s="84" t="s">
        <v>222</v>
      </c>
      <c r="S5" s="84" t="s">
        <v>223</v>
      </c>
      <c r="T5" s="84" t="s">
        <v>75</v>
      </c>
      <c r="U5" s="84" t="s">
        <v>224</v>
      </c>
      <c r="V5" s="84" t="s">
        <v>225</v>
      </c>
      <c r="W5" s="84" t="s">
        <v>226</v>
      </c>
      <c r="X5" s="84" t="s">
        <v>227</v>
      </c>
      <c r="Y5" s="84" t="s">
        <v>228</v>
      </c>
      <c r="Z5" s="84" t="s">
        <v>229</v>
      </c>
      <c r="AA5" s="84" t="s">
        <v>230</v>
      </c>
      <c r="AB5" s="84" t="s">
        <v>231</v>
      </c>
      <c r="AC5" s="84" t="s">
        <v>232</v>
      </c>
      <c r="AD5" s="84" t="s">
        <v>233</v>
      </c>
      <c r="AE5" s="84" t="s">
        <v>234</v>
      </c>
      <c r="AF5" s="84" t="s">
        <v>235</v>
      </c>
      <c r="AG5" s="84" t="s">
        <v>236</v>
      </c>
      <c r="AH5" s="84" t="s">
        <v>237</v>
      </c>
      <c r="AI5" s="84" t="s">
        <v>238</v>
      </c>
      <c r="AJ5" s="84" t="s">
        <v>239</v>
      </c>
      <c r="AK5" s="84" t="s">
        <v>240</v>
      </c>
      <c r="AL5" s="84" t="s">
        <v>241</v>
      </c>
      <c r="AM5" s="84" t="s">
        <v>242</v>
      </c>
      <c r="AN5" s="84" t="s">
        <v>243</v>
      </c>
      <c r="AO5" s="84" t="s">
        <v>244</v>
      </c>
      <c r="AP5" s="84" t="s">
        <v>245</v>
      </c>
      <c r="AQ5" s="84" t="s">
        <v>246</v>
      </c>
      <c r="AR5" s="84" t="s">
        <v>247</v>
      </c>
      <c r="AS5" s="84" t="s">
        <v>248</v>
      </c>
      <c r="AT5" s="84" t="s">
        <v>249</v>
      </c>
      <c r="AU5" s="84" t="s">
        <v>250</v>
      </c>
      <c r="AV5" s="84" t="s">
        <v>75</v>
      </c>
      <c r="AW5" s="84" t="s">
        <v>251</v>
      </c>
      <c r="AX5" s="84" t="s">
        <v>252</v>
      </c>
      <c r="AY5" s="84" t="s">
        <v>253</v>
      </c>
      <c r="AZ5" s="84" t="s">
        <v>254</v>
      </c>
      <c r="BA5" s="84" t="s">
        <v>255</v>
      </c>
      <c r="BB5" s="84" t="s">
        <v>256</v>
      </c>
      <c r="BC5" s="84" t="s">
        <v>222</v>
      </c>
      <c r="BD5" s="84" t="s">
        <v>257</v>
      </c>
      <c r="BE5" s="84" t="s">
        <v>258</v>
      </c>
      <c r="BF5" s="84" t="s">
        <v>259</v>
      </c>
      <c r="BG5" s="91" t="s">
        <v>260</v>
      </c>
      <c r="BH5" s="84" t="s">
        <v>261</v>
      </c>
      <c r="BI5" s="84" t="s">
        <v>75</v>
      </c>
      <c r="BJ5" s="84" t="s">
        <v>262</v>
      </c>
      <c r="BK5" s="84" t="s">
        <v>263</v>
      </c>
      <c r="BL5" s="84" t="s">
        <v>264</v>
      </c>
      <c r="BM5" s="84" t="s">
        <v>265</v>
      </c>
      <c r="BN5" s="84" t="s">
        <v>75</v>
      </c>
      <c r="BO5" s="84" t="s">
        <v>266</v>
      </c>
      <c r="BP5" s="84" t="s">
        <v>267</v>
      </c>
      <c r="BQ5" s="84" t="s">
        <v>268</v>
      </c>
      <c r="BR5" s="84" t="s">
        <v>269</v>
      </c>
      <c r="BS5" s="84" t="s">
        <v>270</v>
      </c>
      <c r="BT5" s="84" t="s">
        <v>271</v>
      </c>
      <c r="BU5" s="84" t="s">
        <v>272</v>
      </c>
      <c r="BV5" s="84" t="s">
        <v>273</v>
      </c>
      <c r="BW5" s="84" t="s">
        <v>274</v>
      </c>
      <c r="BX5" s="84" t="s">
        <v>275</v>
      </c>
      <c r="BY5" s="84" t="s">
        <v>276</v>
      </c>
      <c r="BZ5" s="84" t="s">
        <v>277</v>
      </c>
      <c r="CA5" s="84" t="s">
        <v>75</v>
      </c>
      <c r="CB5" s="84" t="s">
        <v>266</v>
      </c>
      <c r="CC5" s="84" t="s">
        <v>267</v>
      </c>
      <c r="CD5" s="84" t="s">
        <v>268</v>
      </c>
      <c r="CE5" s="84" t="s">
        <v>269</v>
      </c>
      <c r="CF5" s="84" t="s">
        <v>270</v>
      </c>
      <c r="CG5" s="84" t="s">
        <v>271</v>
      </c>
      <c r="CH5" s="84" t="s">
        <v>272</v>
      </c>
      <c r="CI5" s="84" t="s">
        <v>278</v>
      </c>
      <c r="CJ5" s="84" t="s">
        <v>279</v>
      </c>
      <c r="CK5" s="84" t="s">
        <v>280</v>
      </c>
      <c r="CL5" s="84" t="s">
        <v>281</v>
      </c>
      <c r="CM5" s="84" t="s">
        <v>273</v>
      </c>
      <c r="CN5" s="84" t="s">
        <v>274</v>
      </c>
      <c r="CO5" s="84" t="s">
        <v>282</v>
      </c>
      <c r="CP5" s="84" t="s">
        <v>276</v>
      </c>
      <c r="CQ5" s="84" t="s">
        <v>206</v>
      </c>
      <c r="CR5" s="84" t="s">
        <v>75</v>
      </c>
      <c r="CS5" s="84" t="s">
        <v>283</v>
      </c>
      <c r="CT5" s="84" t="s">
        <v>284</v>
      </c>
      <c r="CU5" s="84" t="s">
        <v>75</v>
      </c>
      <c r="CV5" s="84" t="s">
        <v>283</v>
      </c>
      <c r="CW5" s="84" t="s">
        <v>285</v>
      </c>
      <c r="CX5" s="84" t="s">
        <v>286</v>
      </c>
      <c r="CY5" s="84" t="s">
        <v>287</v>
      </c>
      <c r="CZ5" s="84" t="s">
        <v>284</v>
      </c>
      <c r="DA5" s="84" t="s">
        <v>75</v>
      </c>
      <c r="DB5" s="84" t="s">
        <v>209</v>
      </c>
      <c r="DC5" s="84" t="s">
        <v>288</v>
      </c>
      <c r="DD5" s="84" t="s">
        <v>75</v>
      </c>
      <c r="DE5" s="84" t="s">
        <v>289</v>
      </c>
      <c r="DF5" s="84" t="s">
        <v>290</v>
      </c>
      <c r="DG5" s="84" t="s">
        <v>291</v>
      </c>
      <c r="DH5" s="84" t="s">
        <v>210</v>
      </c>
    </row>
    <row r="6" ht="30.75" customHeight="1" spans="1:112">
      <c r="A6" s="86" t="s">
        <v>80</v>
      </c>
      <c r="B6" s="87" t="s">
        <v>81</v>
      </c>
      <c r="C6" s="86" t="s">
        <v>82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 t="s">
        <v>292</v>
      </c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92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</row>
    <row r="7" ht="20.1" customHeight="1" spans="1:112">
      <c r="A7" s="88" t="s">
        <v>16</v>
      </c>
      <c r="B7" s="88" t="s">
        <v>16</v>
      </c>
      <c r="C7" s="88" t="s">
        <v>16</v>
      </c>
      <c r="D7" s="88" t="s">
        <v>60</v>
      </c>
      <c r="E7" s="72">
        <f t="shared" ref="E7:E30" si="0">SUM(F7,T7,AV7,BI7,BN7,CA7,CR7,CU7,DA7,DD7)</f>
        <v>3804598.17</v>
      </c>
      <c r="F7" s="72">
        <v>3081687.45</v>
      </c>
      <c r="G7" s="72">
        <v>711756</v>
      </c>
      <c r="H7" s="72">
        <v>1147014</v>
      </c>
      <c r="I7" s="72">
        <v>48661</v>
      </c>
      <c r="J7" s="72">
        <v>0</v>
      </c>
      <c r="K7" s="72">
        <v>127926.32</v>
      </c>
      <c r="L7" s="72">
        <v>316167.1</v>
      </c>
      <c r="M7" s="72">
        <v>158083.54</v>
      </c>
      <c r="N7" s="72">
        <v>172424.51</v>
      </c>
      <c r="O7" s="72">
        <v>37577.76</v>
      </c>
      <c r="P7" s="72">
        <v>47883.7</v>
      </c>
      <c r="Q7" s="72">
        <v>295593.52</v>
      </c>
      <c r="R7" s="72">
        <v>18600</v>
      </c>
      <c r="S7" s="72">
        <v>0</v>
      </c>
      <c r="T7" s="72">
        <v>707934.72</v>
      </c>
      <c r="U7" s="72">
        <v>404760.44</v>
      </c>
      <c r="V7" s="72">
        <v>85000</v>
      </c>
      <c r="W7" s="72">
        <v>0</v>
      </c>
      <c r="X7" s="72">
        <v>0</v>
      </c>
      <c r="Y7" s="72">
        <v>5000</v>
      </c>
      <c r="Z7" s="72">
        <v>25000</v>
      </c>
      <c r="AA7" s="72">
        <v>45000</v>
      </c>
      <c r="AB7" s="72">
        <v>0</v>
      </c>
      <c r="AC7" s="72">
        <v>0</v>
      </c>
      <c r="AD7" s="72">
        <v>45000</v>
      </c>
      <c r="AE7" s="72">
        <v>0</v>
      </c>
      <c r="AF7" s="72">
        <v>0</v>
      </c>
      <c r="AG7" s="72">
        <v>0</v>
      </c>
      <c r="AH7" s="72">
        <v>0</v>
      </c>
      <c r="AI7" s="72">
        <v>15000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24424.28</v>
      </c>
      <c r="AQ7" s="72">
        <v>0</v>
      </c>
      <c r="AR7" s="72">
        <v>58750</v>
      </c>
      <c r="AS7" s="72">
        <v>0</v>
      </c>
      <c r="AT7" s="72">
        <v>0</v>
      </c>
      <c r="AU7" s="72">
        <v>0</v>
      </c>
      <c r="AV7" s="72">
        <v>10896</v>
      </c>
      <c r="AW7" s="72">
        <v>0</v>
      </c>
      <c r="AX7" s="72">
        <v>0</v>
      </c>
      <c r="AY7" s="72">
        <v>0</v>
      </c>
      <c r="AZ7" s="72">
        <v>0</v>
      </c>
      <c r="BA7" s="72">
        <v>6624</v>
      </c>
      <c r="BB7" s="72">
        <v>0</v>
      </c>
      <c r="BC7" s="72">
        <v>4200</v>
      </c>
      <c r="BD7" s="72">
        <v>0</v>
      </c>
      <c r="BE7" s="72">
        <v>72</v>
      </c>
      <c r="BF7" s="72">
        <v>0</v>
      </c>
      <c r="BG7" s="72">
        <v>0</v>
      </c>
      <c r="BH7" s="72">
        <v>0</v>
      </c>
      <c r="BI7" s="72">
        <v>0</v>
      </c>
      <c r="BJ7" s="72">
        <v>0</v>
      </c>
      <c r="BK7" s="72">
        <v>0</v>
      </c>
      <c r="BL7" s="72">
        <v>0</v>
      </c>
      <c r="BM7" s="72">
        <v>0</v>
      </c>
      <c r="BN7" s="72">
        <v>0</v>
      </c>
      <c r="BO7" s="72">
        <v>0</v>
      </c>
      <c r="BP7" s="72">
        <v>0</v>
      </c>
      <c r="BQ7" s="72">
        <v>0</v>
      </c>
      <c r="BR7" s="72">
        <v>0</v>
      </c>
      <c r="BS7" s="72">
        <v>0</v>
      </c>
      <c r="BT7" s="72">
        <v>0</v>
      </c>
      <c r="BU7" s="72">
        <v>0</v>
      </c>
      <c r="BV7" s="72">
        <v>0</v>
      </c>
      <c r="BW7" s="72">
        <v>0</v>
      </c>
      <c r="BX7" s="72">
        <v>0</v>
      </c>
      <c r="BY7" s="72">
        <v>0</v>
      </c>
      <c r="BZ7" s="72">
        <v>0</v>
      </c>
      <c r="CA7" s="72">
        <v>4080</v>
      </c>
      <c r="CB7" s="72">
        <v>0</v>
      </c>
      <c r="CC7" s="72">
        <v>0</v>
      </c>
      <c r="CD7" s="72">
        <v>0</v>
      </c>
      <c r="CE7" s="72">
        <v>0</v>
      </c>
      <c r="CF7" s="72">
        <v>0</v>
      </c>
      <c r="CG7" s="72">
        <v>4080</v>
      </c>
      <c r="CH7" s="72">
        <v>0</v>
      </c>
      <c r="CI7" s="72">
        <v>0</v>
      </c>
      <c r="CJ7" s="72">
        <v>0</v>
      </c>
      <c r="CK7" s="72">
        <v>0</v>
      </c>
      <c r="CL7" s="72">
        <v>0</v>
      </c>
      <c r="CM7" s="72">
        <v>0</v>
      </c>
      <c r="CN7" s="72">
        <v>0</v>
      </c>
      <c r="CO7" s="72">
        <v>0</v>
      </c>
      <c r="CP7" s="72">
        <v>0</v>
      </c>
      <c r="CQ7" s="72">
        <v>0</v>
      </c>
      <c r="CR7" s="72">
        <v>0</v>
      </c>
      <c r="CS7" s="72">
        <v>0</v>
      </c>
      <c r="CT7" s="72">
        <v>0</v>
      </c>
      <c r="CU7" s="72">
        <v>0</v>
      </c>
      <c r="CV7" s="72">
        <v>0</v>
      </c>
      <c r="CW7" s="72">
        <v>0</v>
      </c>
      <c r="CX7" s="72">
        <v>0</v>
      </c>
      <c r="CY7" s="72">
        <v>0</v>
      </c>
      <c r="CZ7" s="72">
        <v>0</v>
      </c>
      <c r="DA7" s="72">
        <v>0</v>
      </c>
      <c r="DB7" s="72">
        <v>0</v>
      </c>
      <c r="DC7" s="72">
        <v>0</v>
      </c>
      <c r="DD7" s="72">
        <v>0</v>
      </c>
      <c r="DE7" s="72">
        <v>0</v>
      </c>
      <c r="DF7" s="72">
        <v>0</v>
      </c>
      <c r="DG7" s="72">
        <v>0</v>
      </c>
      <c r="DH7" s="72">
        <v>0</v>
      </c>
    </row>
    <row r="8" ht="20.1" customHeight="1" spans="1:112">
      <c r="A8" s="88" t="s">
        <v>16</v>
      </c>
      <c r="B8" s="88" t="s">
        <v>16</v>
      </c>
      <c r="C8" s="88" t="s">
        <v>16</v>
      </c>
      <c r="D8" s="88" t="s">
        <v>293</v>
      </c>
      <c r="E8" s="72">
        <f t="shared" si="0"/>
        <v>2774751.74</v>
      </c>
      <c r="F8" s="72">
        <v>2101841.02</v>
      </c>
      <c r="G8" s="72">
        <v>711756</v>
      </c>
      <c r="H8" s="72">
        <v>1147014</v>
      </c>
      <c r="I8" s="72">
        <v>48661</v>
      </c>
      <c r="J8" s="72">
        <v>0</v>
      </c>
      <c r="K8" s="72">
        <v>127926.32</v>
      </c>
      <c r="L8" s="72">
        <v>0</v>
      </c>
      <c r="M8" s="72">
        <v>0</v>
      </c>
      <c r="N8" s="72">
        <v>0</v>
      </c>
      <c r="O8" s="72">
        <v>0</v>
      </c>
      <c r="P8" s="72">
        <v>47883.7</v>
      </c>
      <c r="Q8" s="72">
        <v>0</v>
      </c>
      <c r="R8" s="72">
        <v>18600</v>
      </c>
      <c r="S8" s="72">
        <v>0</v>
      </c>
      <c r="T8" s="72">
        <v>657934.72</v>
      </c>
      <c r="U8" s="72">
        <v>354760.44</v>
      </c>
      <c r="V8" s="72">
        <v>85000</v>
      </c>
      <c r="W8" s="72">
        <v>0</v>
      </c>
      <c r="X8" s="72">
        <v>0</v>
      </c>
      <c r="Y8" s="72">
        <v>5000</v>
      </c>
      <c r="Z8" s="72">
        <v>25000</v>
      </c>
      <c r="AA8" s="72">
        <v>45000</v>
      </c>
      <c r="AB8" s="72">
        <v>0</v>
      </c>
      <c r="AC8" s="72">
        <v>0</v>
      </c>
      <c r="AD8" s="72">
        <v>45000</v>
      </c>
      <c r="AE8" s="72">
        <v>0</v>
      </c>
      <c r="AF8" s="72">
        <v>0</v>
      </c>
      <c r="AG8" s="72">
        <v>0</v>
      </c>
      <c r="AH8" s="72">
        <v>0</v>
      </c>
      <c r="AI8" s="72">
        <v>15000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24424.28</v>
      </c>
      <c r="AQ8" s="72">
        <v>0</v>
      </c>
      <c r="AR8" s="72">
        <v>58750</v>
      </c>
      <c r="AS8" s="72">
        <v>0</v>
      </c>
      <c r="AT8" s="72">
        <v>0</v>
      </c>
      <c r="AU8" s="72">
        <v>0</v>
      </c>
      <c r="AV8" s="72">
        <v>10896</v>
      </c>
      <c r="AW8" s="72">
        <v>0</v>
      </c>
      <c r="AX8" s="72">
        <v>0</v>
      </c>
      <c r="AY8" s="72">
        <v>0</v>
      </c>
      <c r="AZ8" s="72">
        <v>0</v>
      </c>
      <c r="BA8" s="72">
        <v>6624</v>
      </c>
      <c r="BB8" s="72">
        <v>0</v>
      </c>
      <c r="BC8" s="72">
        <v>4200</v>
      </c>
      <c r="BD8" s="72">
        <v>0</v>
      </c>
      <c r="BE8" s="72">
        <v>72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2">
        <v>0</v>
      </c>
      <c r="BM8" s="72">
        <v>0</v>
      </c>
      <c r="BN8" s="72">
        <v>0</v>
      </c>
      <c r="BO8" s="72">
        <v>0</v>
      </c>
      <c r="BP8" s="72">
        <v>0</v>
      </c>
      <c r="BQ8" s="72">
        <v>0</v>
      </c>
      <c r="BR8" s="72">
        <v>0</v>
      </c>
      <c r="BS8" s="72">
        <v>0</v>
      </c>
      <c r="BT8" s="72">
        <v>0</v>
      </c>
      <c r="BU8" s="72">
        <v>0</v>
      </c>
      <c r="BV8" s="72">
        <v>0</v>
      </c>
      <c r="BW8" s="72">
        <v>0</v>
      </c>
      <c r="BX8" s="72">
        <v>0</v>
      </c>
      <c r="BY8" s="72">
        <v>0</v>
      </c>
      <c r="BZ8" s="72">
        <v>0</v>
      </c>
      <c r="CA8" s="72">
        <v>4080</v>
      </c>
      <c r="CB8" s="72">
        <v>0</v>
      </c>
      <c r="CC8" s="72">
        <v>0</v>
      </c>
      <c r="CD8" s="72">
        <v>0</v>
      </c>
      <c r="CE8" s="72">
        <v>0</v>
      </c>
      <c r="CF8" s="72">
        <v>0</v>
      </c>
      <c r="CG8" s="72">
        <v>4080</v>
      </c>
      <c r="CH8" s="72">
        <v>0</v>
      </c>
      <c r="CI8" s="72">
        <v>0</v>
      </c>
      <c r="CJ8" s="72">
        <v>0</v>
      </c>
      <c r="CK8" s="72">
        <v>0</v>
      </c>
      <c r="CL8" s="72">
        <v>0</v>
      </c>
      <c r="CM8" s="72">
        <v>0</v>
      </c>
      <c r="CN8" s="72">
        <v>0</v>
      </c>
      <c r="CO8" s="72">
        <v>0</v>
      </c>
      <c r="CP8" s="72">
        <v>0</v>
      </c>
      <c r="CQ8" s="72">
        <v>0</v>
      </c>
      <c r="CR8" s="72">
        <v>0</v>
      </c>
      <c r="CS8" s="72">
        <v>0</v>
      </c>
      <c r="CT8" s="72">
        <v>0</v>
      </c>
      <c r="CU8" s="72">
        <v>0</v>
      </c>
      <c r="CV8" s="72">
        <v>0</v>
      </c>
      <c r="CW8" s="72">
        <v>0</v>
      </c>
      <c r="CX8" s="72">
        <v>0</v>
      </c>
      <c r="CY8" s="72">
        <v>0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0</v>
      </c>
      <c r="DF8" s="72">
        <v>0</v>
      </c>
      <c r="DG8" s="72">
        <v>0</v>
      </c>
      <c r="DH8" s="72">
        <v>0</v>
      </c>
    </row>
    <row r="9" ht="20.1" customHeight="1" spans="1:112">
      <c r="A9" s="88" t="s">
        <v>16</v>
      </c>
      <c r="B9" s="88" t="s">
        <v>16</v>
      </c>
      <c r="C9" s="88" t="s">
        <v>16</v>
      </c>
      <c r="D9" s="88" t="s">
        <v>294</v>
      </c>
      <c r="E9" s="72">
        <f t="shared" si="0"/>
        <v>24424.28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24424.28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24424.28</v>
      </c>
      <c r="AQ9" s="72">
        <v>0</v>
      </c>
      <c r="AR9" s="72">
        <v>0</v>
      </c>
      <c r="AS9" s="72">
        <v>0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0</v>
      </c>
      <c r="BJ9" s="72">
        <v>0</v>
      </c>
      <c r="BK9" s="72">
        <v>0</v>
      </c>
      <c r="BL9" s="72">
        <v>0</v>
      </c>
      <c r="BM9" s="72">
        <v>0</v>
      </c>
      <c r="BN9" s="72">
        <v>0</v>
      </c>
      <c r="BO9" s="72">
        <v>0</v>
      </c>
      <c r="BP9" s="72">
        <v>0</v>
      </c>
      <c r="BQ9" s="72">
        <v>0</v>
      </c>
      <c r="BR9" s="72">
        <v>0</v>
      </c>
      <c r="BS9" s="72">
        <v>0</v>
      </c>
      <c r="BT9" s="72">
        <v>0</v>
      </c>
      <c r="BU9" s="72">
        <v>0</v>
      </c>
      <c r="BV9" s="72">
        <v>0</v>
      </c>
      <c r="BW9" s="72">
        <v>0</v>
      </c>
      <c r="BX9" s="72">
        <v>0</v>
      </c>
      <c r="BY9" s="72">
        <v>0</v>
      </c>
      <c r="BZ9" s="72">
        <v>0</v>
      </c>
      <c r="CA9" s="72">
        <v>0</v>
      </c>
      <c r="CB9" s="72">
        <v>0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0</v>
      </c>
      <c r="CI9" s="72">
        <v>0</v>
      </c>
      <c r="CJ9" s="72">
        <v>0</v>
      </c>
      <c r="CK9" s="72">
        <v>0</v>
      </c>
      <c r="CL9" s="72">
        <v>0</v>
      </c>
      <c r="CM9" s="72">
        <v>0</v>
      </c>
      <c r="CN9" s="72">
        <v>0</v>
      </c>
      <c r="CO9" s="72">
        <v>0</v>
      </c>
      <c r="CP9" s="72">
        <v>0</v>
      </c>
      <c r="CQ9" s="72">
        <v>0</v>
      </c>
      <c r="CR9" s="72">
        <v>0</v>
      </c>
      <c r="CS9" s="72">
        <v>0</v>
      </c>
      <c r="CT9" s="72">
        <v>0</v>
      </c>
      <c r="CU9" s="72">
        <v>0</v>
      </c>
      <c r="CV9" s="72">
        <v>0</v>
      </c>
      <c r="CW9" s="72">
        <v>0</v>
      </c>
      <c r="CX9" s="72">
        <v>0</v>
      </c>
      <c r="CY9" s="72">
        <v>0</v>
      </c>
      <c r="CZ9" s="72">
        <v>0</v>
      </c>
      <c r="DA9" s="72">
        <v>0</v>
      </c>
      <c r="DB9" s="72">
        <v>0</v>
      </c>
      <c r="DC9" s="72">
        <v>0</v>
      </c>
      <c r="DD9" s="72">
        <v>0</v>
      </c>
      <c r="DE9" s="72">
        <v>0</v>
      </c>
      <c r="DF9" s="72">
        <v>0</v>
      </c>
      <c r="DG9" s="72">
        <v>0</v>
      </c>
      <c r="DH9" s="72">
        <v>0</v>
      </c>
    </row>
    <row r="10" ht="20.1" customHeight="1" spans="1:112">
      <c r="A10" s="88" t="s">
        <v>84</v>
      </c>
      <c r="B10" s="88" t="s">
        <v>85</v>
      </c>
      <c r="C10" s="88" t="s">
        <v>86</v>
      </c>
      <c r="D10" s="88" t="s">
        <v>295</v>
      </c>
      <c r="E10" s="72">
        <f t="shared" si="0"/>
        <v>24424.28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24424.28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24424.28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0</v>
      </c>
      <c r="CI10" s="72">
        <v>0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0</v>
      </c>
      <c r="CP10" s="72">
        <v>0</v>
      </c>
      <c r="CQ10" s="72">
        <v>0</v>
      </c>
      <c r="CR10" s="72">
        <v>0</v>
      </c>
      <c r="CS10" s="72">
        <v>0</v>
      </c>
      <c r="CT10" s="72">
        <v>0</v>
      </c>
      <c r="CU10" s="72">
        <v>0</v>
      </c>
      <c r="CV10" s="72">
        <v>0</v>
      </c>
      <c r="CW10" s="72">
        <v>0</v>
      </c>
      <c r="CX10" s="72">
        <v>0</v>
      </c>
      <c r="CY10" s="72">
        <v>0</v>
      </c>
      <c r="CZ10" s="72">
        <v>0</v>
      </c>
      <c r="DA10" s="72">
        <v>0</v>
      </c>
      <c r="DB10" s="72">
        <v>0</v>
      </c>
      <c r="DC10" s="72">
        <v>0</v>
      </c>
      <c r="DD10" s="72">
        <v>0</v>
      </c>
      <c r="DE10" s="72">
        <v>0</v>
      </c>
      <c r="DF10" s="72">
        <v>0</v>
      </c>
      <c r="DG10" s="72">
        <v>0</v>
      </c>
      <c r="DH10" s="72">
        <v>0</v>
      </c>
    </row>
    <row r="11" ht="20.1" customHeight="1" spans="1:112">
      <c r="A11" s="88" t="s">
        <v>16</v>
      </c>
      <c r="B11" s="88" t="s">
        <v>16</v>
      </c>
      <c r="C11" s="88" t="s">
        <v>16</v>
      </c>
      <c r="D11" s="88" t="s">
        <v>296</v>
      </c>
      <c r="E11" s="72">
        <f t="shared" si="0"/>
        <v>2750327.46</v>
      </c>
      <c r="F11" s="72">
        <v>2101841.02</v>
      </c>
      <c r="G11" s="72">
        <v>711756</v>
      </c>
      <c r="H11" s="72">
        <v>1147014</v>
      </c>
      <c r="I11" s="72">
        <v>48661</v>
      </c>
      <c r="J11" s="72">
        <v>0</v>
      </c>
      <c r="K11" s="72">
        <v>127926.32</v>
      </c>
      <c r="L11" s="72">
        <v>0</v>
      </c>
      <c r="M11" s="72">
        <v>0</v>
      </c>
      <c r="N11" s="72">
        <v>0</v>
      </c>
      <c r="O11" s="72">
        <v>0</v>
      </c>
      <c r="P11" s="72">
        <v>47883.7</v>
      </c>
      <c r="Q11" s="72">
        <v>0</v>
      </c>
      <c r="R11" s="72">
        <v>18600</v>
      </c>
      <c r="S11" s="72">
        <v>0</v>
      </c>
      <c r="T11" s="72">
        <v>633510.44</v>
      </c>
      <c r="U11" s="72">
        <v>354760.44</v>
      </c>
      <c r="V11" s="72">
        <v>85000</v>
      </c>
      <c r="W11" s="72">
        <v>0</v>
      </c>
      <c r="X11" s="72">
        <v>0</v>
      </c>
      <c r="Y11" s="72">
        <v>5000</v>
      </c>
      <c r="Z11" s="72">
        <v>25000</v>
      </c>
      <c r="AA11" s="72">
        <v>45000</v>
      </c>
      <c r="AB11" s="72">
        <v>0</v>
      </c>
      <c r="AC11" s="72">
        <v>0</v>
      </c>
      <c r="AD11" s="72">
        <v>45000</v>
      </c>
      <c r="AE11" s="72">
        <v>0</v>
      </c>
      <c r="AF11" s="72">
        <v>0</v>
      </c>
      <c r="AG11" s="72">
        <v>0</v>
      </c>
      <c r="AH11" s="72">
        <v>0</v>
      </c>
      <c r="AI11" s="72">
        <v>15000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58750</v>
      </c>
      <c r="AS11" s="72">
        <v>0</v>
      </c>
      <c r="AT11" s="72">
        <v>0</v>
      </c>
      <c r="AU11" s="72">
        <v>0</v>
      </c>
      <c r="AV11" s="72">
        <v>10896</v>
      </c>
      <c r="AW11" s="72">
        <v>0</v>
      </c>
      <c r="AX11" s="72">
        <v>0</v>
      </c>
      <c r="AY11" s="72">
        <v>0</v>
      </c>
      <c r="AZ11" s="72">
        <v>0</v>
      </c>
      <c r="BA11" s="72">
        <v>6624</v>
      </c>
      <c r="BB11" s="72">
        <v>0</v>
      </c>
      <c r="BC11" s="72">
        <v>4200</v>
      </c>
      <c r="BD11" s="72">
        <v>0</v>
      </c>
      <c r="BE11" s="72">
        <v>72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0</v>
      </c>
      <c r="BL11" s="72">
        <v>0</v>
      </c>
      <c r="BM11" s="72">
        <v>0</v>
      </c>
      <c r="BN11" s="72">
        <v>0</v>
      </c>
      <c r="BO11" s="72">
        <v>0</v>
      </c>
      <c r="BP11" s="72">
        <v>0</v>
      </c>
      <c r="BQ11" s="72">
        <v>0</v>
      </c>
      <c r="BR11" s="72">
        <v>0</v>
      </c>
      <c r="BS11" s="72">
        <v>0</v>
      </c>
      <c r="BT11" s="72">
        <v>0</v>
      </c>
      <c r="BU11" s="72">
        <v>0</v>
      </c>
      <c r="BV11" s="72">
        <v>0</v>
      </c>
      <c r="BW11" s="72">
        <v>0</v>
      </c>
      <c r="BX11" s="72">
        <v>0</v>
      </c>
      <c r="BY11" s="72">
        <v>0</v>
      </c>
      <c r="BZ11" s="72">
        <v>0</v>
      </c>
      <c r="CA11" s="72">
        <v>4080</v>
      </c>
      <c r="CB11" s="72">
        <v>0</v>
      </c>
      <c r="CC11" s="72">
        <v>0</v>
      </c>
      <c r="CD11" s="72">
        <v>0</v>
      </c>
      <c r="CE11" s="72">
        <v>0</v>
      </c>
      <c r="CF11" s="72">
        <v>0</v>
      </c>
      <c r="CG11" s="72">
        <v>4080</v>
      </c>
      <c r="CH11" s="72">
        <v>0</v>
      </c>
      <c r="CI11" s="72">
        <v>0</v>
      </c>
      <c r="CJ11" s="72">
        <v>0</v>
      </c>
      <c r="CK11" s="72">
        <v>0</v>
      </c>
      <c r="CL11" s="72">
        <v>0</v>
      </c>
      <c r="CM11" s="72">
        <v>0</v>
      </c>
      <c r="CN11" s="72">
        <v>0</v>
      </c>
      <c r="CO11" s="72">
        <v>0</v>
      </c>
      <c r="CP11" s="72">
        <v>0</v>
      </c>
      <c r="CQ11" s="72">
        <v>0</v>
      </c>
      <c r="CR11" s="72">
        <v>0</v>
      </c>
      <c r="CS11" s="72">
        <v>0</v>
      </c>
      <c r="CT11" s="72">
        <v>0</v>
      </c>
      <c r="CU11" s="72">
        <v>0</v>
      </c>
      <c r="CV11" s="72">
        <v>0</v>
      </c>
      <c r="CW11" s="72">
        <v>0</v>
      </c>
      <c r="CX11" s="72">
        <v>0</v>
      </c>
      <c r="CY11" s="72">
        <v>0</v>
      </c>
      <c r="CZ11" s="72">
        <v>0</v>
      </c>
      <c r="DA11" s="72">
        <v>0</v>
      </c>
      <c r="DB11" s="72">
        <v>0</v>
      </c>
      <c r="DC11" s="72">
        <v>0</v>
      </c>
      <c r="DD11" s="72">
        <v>0</v>
      </c>
      <c r="DE11" s="72">
        <v>0</v>
      </c>
      <c r="DF11" s="72">
        <v>0</v>
      </c>
      <c r="DG11" s="72">
        <v>0</v>
      </c>
      <c r="DH11" s="72">
        <v>0</v>
      </c>
    </row>
    <row r="12" ht="20.1" customHeight="1" spans="1:112">
      <c r="A12" s="88" t="s">
        <v>84</v>
      </c>
      <c r="B12" s="88" t="s">
        <v>89</v>
      </c>
      <c r="C12" s="88" t="s">
        <v>90</v>
      </c>
      <c r="D12" s="88" t="s">
        <v>297</v>
      </c>
      <c r="E12" s="72">
        <f t="shared" si="0"/>
        <v>2064112.41</v>
      </c>
      <c r="F12" s="72">
        <v>1724143.45</v>
      </c>
      <c r="G12" s="72">
        <v>583932</v>
      </c>
      <c r="H12" s="72">
        <v>1040364</v>
      </c>
      <c r="I12" s="72">
        <v>48661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37186.45</v>
      </c>
      <c r="Q12" s="72">
        <v>0</v>
      </c>
      <c r="R12" s="72">
        <v>14000</v>
      </c>
      <c r="S12" s="72">
        <v>0</v>
      </c>
      <c r="T12" s="72">
        <v>324992.96</v>
      </c>
      <c r="U12" s="72">
        <v>111242.96</v>
      </c>
      <c r="V12" s="72">
        <v>60000</v>
      </c>
      <c r="W12" s="72">
        <v>0</v>
      </c>
      <c r="X12" s="72">
        <v>0</v>
      </c>
      <c r="Y12" s="72">
        <v>5000</v>
      </c>
      <c r="Z12" s="72">
        <v>25000</v>
      </c>
      <c r="AA12" s="72">
        <v>25000</v>
      </c>
      <c r="AB12" s="72">
        <v>0</v>
      </c>
      <c r="AC12" s="72">
        <v>0</v>
      </c>
      <c r="AD12" s="72">
        <v>25000</v>
      </c>
      <c r="AE12" s="72">
        <v>0</v>
      </c>
      <c r="AF12" s="72">
        <v>0</v>
      </c>
      <c r="AG12" s="72">
        <v>0</v>
      </c>
      <c r="AH12" s="72">
        <v>0</v>
      </c>
      <c r="AI12" s="72">
        <v>15000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58750</v>
      </c>
      <c r="AS12" s="72">
        <v>0</v>
      </c>
      <c r="AT12" s="72">
        <v>0</v>
      </c>
      <c r="AU12" s="72">
        <v>0</v>
      </c>
      <c r="AV12" s="72">
        <v>10896</v>
      </c>
      <c r="AW12" s="72">
        <v>0</v>
      </c>
      <c r="AX12" s="72">
        <v>0</v>
      </c>
      <c r="AY12" s="72">
        <v>0</v>
      </c>
      <c r="AZ12" s="72">
        <v>0</v>
      </c>
      <c r="BA12" s="72">
        <v>6624</v>
      </c>
      <c r="BB12" s="72">
        <v>0</v>
      </c>
      <c r="BC12" s="72">
        <v>4200</v>
      </c>
      <c r="BD12" s="72">
        <v>0</v>
      </c>
      <c r="BE12" s="72">
        <v>72</v>
      </c>
      <c r="BF12" s="72">
        <v>0</v>
      </c>
      <c r="BG12" s="72">
        <v>0</v>
      </c>
      <c r="BH12" s="72">
        <v>0</v>
      </c>
      <c r="BI12" s="72">
        <v>0</v>
      </c>
      <c r="BJ12" s="72">
        <v>0</v>
      </c>
      <c r="BK12" s="72">
        <v>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0</v>
      </c>
      <c r="BS12" s="72">
        <v>0</v>
      </c>
      <c r="BT12" s="72">
        <v>0</v>
      </c>
      <c r="BU12" s="72">
        <v>0</v>
      </c>
      <c r="BV12" s="72">
        <v>0</v>
      </c>
      <c r="BW12" s="72">
        <v>0</v>
      </c>
      <c r="BX12" s="72">
        <v>0</v>
      </c>
      <c r="BY12" s="72">
        <v>0</v>
      </c>
      <c r="BZ12" s="72">
        <v>0</v>
      </c>
      <c r="CA12" s="72">
        <v>4080</v>
      </c>
      <c r="CB12" s="72">
        <v>0</v>
      </c>
      <c r="CC12" s="72">
        <v>0</v>
      </c>
      <c r="CD12" s="72">
        <v>0</v>
      </c>
      <c r="CE12" s="72">
        <v>0</v>
      </c>
      <c r="CF12" s="72">
        <v>0</v>
      </c>
      <c r="CG12" s="72">
        <v>4080</v>
      </c>
      <c r="CH12" s="72">
        <v>0</v>
      </c>
      <c r="CI12" s="72">
        <v>0</v>
      </c>
      <c r="CJ12" s="72">
        <v>0</v>
      </c>
      <c r="CK12" s="72">
        <v>0</v>
      </c>
      <c r="CL12" s="72">
        <v>0</v>
      </c>
      <c r="CM12" s="72">
        <v>0</v>
      </c>
      <c r="CN12" s="72">
        <v>0</v>
      </c>
      <c r="CO12" s="72">
        <v>0</v>
      </c>
      <c r="CP12" s="72">
        <v>0</v>
      </c>
      <c r="CQ12" s="72">
        <v>0</v>
      </c>
      <c r="CR12" s="72">
        <v>0</v>
      </c>
      <c r="CS12" s="72">
        <v>0</v>
      </c>
      <c r="CT12" s="72">
        <v>0</v>
      </c>
      <c r="CU12" s="72">
        <v>0</v>
      </c>
      <c r="CV12" s="72">
        <v>0</v>
      </c>
      <c r="CW12" s="72">
        <v>0</v>
      </c>
      <c r="CX12" s="72">
        <v>0</v>
      </c>
      <c r="CY12" s="72">
        <v>0</v>
      </c>
      <c r="CZ12" s="72">
        <v>0</v>
      </c>
      <c r="DA12" s="72">
        <v>0</v>
      </c>
      <c r="DB12" s="72">
        <v>0</v>
      </c>
      <c r="DC12" s="72">
        <v>0</v>
      </c>
      <c r="DD12" s="72">
        <v>0</v>
      </c>
      <c r="DE12" s="72">
        <v>0</v>
      </c>
      <c r="DF12" s="72">
        <v>0</v>
      </c>
      <c r="DG12" s="72">
        <v>0</v>
      </c>
      <c r="DH12" s="72">
        <v>0</v>
      </c>
    </row>
    <row r="13" ht="20.1" customHeight="1" spans="1:112">
      <c r="A13" s="88" t="s">
        <v>84</v>
      </c>
      <c r="B13" s="88" t="s">
        <v>89</v>
      </c>
      <c r="C13" s="88" t="s">
        <v>92</v>
      </c>
      <c r="D13" s="88" t="s">
        <v>298</v>
      </c>
      <c r="E13" s="72">
        <f t="shared" si="0"/>
        <v>210000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210000</v>
      </c>
      <c r="U13" s="72">
        <v>190000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20000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0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0</v>
      </c>
      <c r="CI13" s="72">
        <v>0</v>
      </c>
      <c r="CJ13" s="72">
        <v>0</v>
      </c>
      <c r="CK13" s="72">
        <v>0</v>
      </c>
      <c r="CL13" s="72">
        <v>0</v>
      </c>
      <c r="CM13" s="72">
        <v>0</v>
      </c>
      <c r="CN13" s="72">
        <v>0</v>
      </c>
      <c r="CO13" s="72">
        <v>0</v>
      </c>
      <c r="CP13" s="72">
        <v>0</v>
      </c>
      <c r="CQ13" s="72">
        <v>0</v>
      </c>
      <c r="CR13" s="72">
        <v>0</v>
      </c>
      <c r="CS13" s="72">
        <v>0</v>
      </c>
      <c r="CT13" s="72">
        <v>0</v>
      </c>
      <c r="CU13" s="72">
        <v>0</v>
      </c>
      <c r="CV13" s="72">
        <v>0</v>
      </c>
      <c r="CW13" s="72">
        <v>0</v>
      </c>
      <c r="CX13" s="72">
        <v>0</v>
      </c>
      <c r="CY13" s="72">
        <v>0</v>
      </c>
      <c r="CZ13" s="72">
        <v>0</v>
      </c>
      <c r="DA13" s="72">
        <v>0</v>
      </c>
      <c r="DB13" s="72">
        <v>0</v>
      </c>
      <c r="DC13" s="72">
        <v>0</v>
      </c>
      <c r="DD13" s="72">
        <v>0</v>
      </c>
      <c r="DE13" s="72">
        <v>0</v>
      </c>
      <c r="DF13" s="72">
        <v>0</v>
      </c>
      <c r="DG13" s="72">
        <v>0</v>
      </c>
      <c r="DH13" s="72">
        <v>0</v>
      </c>
    </row>
    <row r="14" ht="20.1" customHeight="1" spans="1:112">
      <c r="A14" s="88" t="s">
        <v>84</v>
      </c>
      <c r="B14" s="88" t="s">
        <v>89</v>
      </c>
      <c r="C14" s="88" t="s">
        <v>94</v>
      </c>
      <c r="D14" s="88" t="s">
        <v>299</v>
      </c>
      <c r="E14" s="72">
        <f t="shared" si="0"/>
        <v>476215.05</v>
      </c>
      <c r="F14" s="72">
        <v>377697.57</v>
      </c>
      <c r="G14" s="72">
        <v>127824</v>
      </c>
      <c r="H14" s="72">
        <v>106650</v>
      </c>
      <c r="I14" s="72">
        <v>0</v>
      </c>
      <c r="J14" s="72">
        <v>0</v>
      </c>
      <c r="K14" s="72">
        <v>127926.32</v>
      </c>
      <c r="L14" s="72">
        <v>0</v>
      </c>
      <c r="M14" s="72">
        <v>0</v>
      </c>
      <c r="N14" s="72">
        <v>0</v>
      </c>
      <c r="O14" s="72">
        <v>0</v>
      </c>
      <c r="P14" s="72">
        <v>10697.25</v>
      </c>
      <c r="Q14" s="72">
        <v>0</v>
      </c>
      <c r="R14" s="72">
        <v>4600</v>
      </c>
      <c r="S14" s="72">
        <v>0</v>
      </c>
      <c r="T14" s="72">
        <v>98517.48</v>
      </c>
      <c r="U14" s="72">
        <v>53517.48</v>
      </c>
      <c r="V14" s="72">
        <v>25000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20000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0</v>
      </c>
      <c r="CI14" s="72">
        <v>0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v>0</v>
      </c>
      <c r="CP14" s="72">
        <v>0</v>
      </c>
      <c r="CQ14" s="72">
        <v>0</v>
      </c>
      <c r="CR14" s="72">
        <v>0</v>
      </c>
      <c r="CS14" s="72">
        <v>0</v>
      </c>
      <c r="CT14" s="72">
        <v>0</v>
      </c>
      <c r="CU14" s="72">
        <v>0</v>
      </c>
      <c r="CV14" s="72">
        <v>0</v>
      </c>
      <c r="CW14" s="72">
        <v>0</v>
      </c>
      <c r="CX14" s="72">
        <v>0</v>
      </c>
      <c r="CY14" s="72">
        <v>0</v>
      </c>
      <c r="CZ14" s="72">
        <v>0</v>
      </c>
      <c r="DA14" s="72">
        <v>0</v>
      </c>
      <c r="DB14" s="72">
        <v>0</v>
      </c>
      <c r="DC14" s="72">
        <v>0</v>
      </c>
      <c r="DD14" s="72">
        <v>0</v>
      </c>
      <c r="DE14" s="72">
        <v>0</v>
      </c>
      <c r="DF14" s="72">
        <v>0</v>
      </c>
      <c r="DG14" s="72">
        <v>0</v>
      </c>
      <c r="DH14" s="72">
        <v>0</v>
      </c>
    </row>
    <row r="15" ht="20.1" customHeight="1" spans="1:112">
      <c r="A15" s="88" t="s">
        <v>16</v>
      </c>
      <c r="B15" s="88" t="s">
        <v>16</v>
      </c>
      <c r="C15" s="88" t="s">
        <v>16</v>
      </c>
      <c r="D15" s="88" t="s">
        <v>300</v>
      </c>
      <c r="E15" s="72">
        <f t="shared" si="0"/>
        <v>50000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50000</v>
      </c>
      <c r="U15" s="72">
        <v>50000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2">
        <v>0</v>
      </c>
      <c r="BW15" s="72">
        <v>0</v>
      </c>
      <c r="BX15" s="72">
        <v>0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0</v>
      </c>
      <c r="CI15" s="72">
        <v>0</v>
      </c>
      <c r="CJ15" s="72">
        <v>0</v>
      </c>
      <c r="CK15" s="72">
        <v>0</v>
      </c>
      <c r="CL15" s="72">
        <v>0</v>
      </c>
      <c r="CM15" s="72">
        <v>0</v>
      </c>
      <c r="CN15" s="72">
        <v>0</v>
      </c>
      <c r="CO15" s="72">
        <v>0</v>
      </c>
      <c r="CP15" s="72">
        <v>0</v>
      </c>
      <c r="CQ15" s="72">
        <v>0</v>
      </c>
      <c r="CR15" s="72">
        <v>0</v>
      </c>
      <c r="CS15" s="72">
        <v>0</v>
      </c>
      <c r="CT15" s="72">
        <v>0</v>
      </c>
      <c r="CU15" s="72">
        <v>0</v>
      </c>
      <c r="CV15" s="72">
        <v>0</v>
      </c>
      <c r="CW15" s="72">
        <v>0</v>
      </c>
      <c r="CX15" s="72">
        <v>0</v>
      </c>
      <c r="CY15" s="72">
        <v>0</v>
      </c>
      <c r="CZ15" s="72">
        <v>0</v>
      </c>
      <c r="DA15" s="72">
        <v>0</v>
      </c>
      <c r="DB15" s="72">
        <v>0</v>
      </c>
      <c r="DC15" s="72">
        <v>0</v>
      </c>
      <c r="DD15" s="72">
        <v>0</v>
      </c>
      <c r="DE15" s="72">
        <v>0</v>
      </c>
      <c r="DF15" s="72">
        <v>0</v>
      </c>
      <c r="DG15" s="72">
        <v>0</v>
      </c>
      <c r="DH15" s="72">
        <v>0</v>
      </c>
    </row>
    <row r="16" ht="20.1" customHeight="1" spans="1:112">
      <c r="A16" s="88" t="s">
        <v>16</v>
      </c>
      <c r="B16" s="88" t="s">
        <v>16</v>
      </c>
      <c r="C16" s="88" t="s">
        <v>16</v>
      </c>
      <c r="D16" s="88" t="s">
        <v>98</v>
      </c>
      <c r="E16" s="72">
        <f t="shared" si="0"/>
        <v>50000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50000</v>
      </c>
      <c r="U16" s="72">
        <v>50000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0</v>
      </c>
      <c r="BS16" s="72">
        <v>0</v>
      </c>
      <c r="BT16" s="72">
        <v>0</v>
      </c>
      <c r="BU16" s="72">
        <v>0</v>
      </c>
      <c r="BV16" s="72">
        <v>0</v>
      </c>
      <c r="BW16" s="72">
        <v>0</v>
      </c>
      <c r="BX16" s="72">
        <v>0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0</v>
      </c>
      <c r="CI16" s="72">
        <v>0</v>
      </c>
      <c r="CJ16" s="72">
        <v>0</v>
      </c>
      <c r="CK16" s="72">
        <v>0</v>
      </c>
      <c r="CL16" s="72">
        <v>0</v>
      </c>
      <c r="CM16" s="72">
        <v>0</v>
      </c>
      <c r="CN16" s="72">
        <v>0</v>
      </c>
      <c r="CO16" s="72">
        <v>0</v>
      </c>
      <c r="CP16" s="72">
        <v>0</v>
      </c>
      <c r="CQ16" s="72">
        <v>0</v>
      </c>
      <c r="CR16" s="72">
        <v>0</v>
      </c>
      <c r="CS16" s="72">
        <v>0</v>
      </c>
      <c r="CT16" s="72">
        <v>0</v>
      </c>
      <c r="CU16" s="72">
        <v>0</v>
      </c>
      <c r="CV16" s="72">
        <v>0</v>
      </c>
      <c r="CW16" s="72">
        <v>0</v>
      </c>
      <c r="CX16" s="72">
        <v>0</v>
      </c>
      <c r="CY16" s="72">
        <v>0</v>
      </c>
      <c r="CZ16" s="72">
        <v>0</v>
      </c>
      <c r="DA16" s="72">
        <v>0</v>
      </c>
      <c r="DB16" s="72">
        <v>0</v>
      </c>
      <c r="DC16" s="72">
        <v>0</v>
      </c>
      <c r="DD16" s="72">
        <v>0</v>
      </c>
      <c r="DE16" s="72">
        <v>0</v>
      </c>
      <c r="DF16" s="72">
        <v>0</v>
      </c>
      <c r="DG16" s="72">
        <v>0</v>
      </c>
      <c r="DH16" s="72">
        <v>0</v>
      </c>
    </row>
    <row r="17" ht="20.1" customHeight="1" spans="1:112">
      <c r="A17" s="88" t="s">
        <v>96</v>
      </c>
      <c r="B17" s="88" t="s">
        <v>97</v>
      </c>
      <c r="C17" s="88" t="s">
        <v>97</v>
      </c>
      <c r="D17" s="88" t="s">
        <v>301</v>
      </c>
      <c r="E17" s="72">
        <f t="shared" si="0"/>
        <v>50000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50000</v>
      </c>
      <c r="U17" s="72">
        <v>50000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  <c r="AS17" s="72">
        <v>0</v>
      </c>
      <c r="AT17" s="72">
        <v>0</v>
      </c>
      <c r="AU17" s="72">
        <v>0</v>
      </c>
      <c r="AV17" s="72">
        <v>0</v>
      </c>
      <c r="AW17" s="72">
        <v>0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0</v>
      </c>
      <c r="BJ17" s="72">
        <v>0</v>
      </c>
      <c r="BK17" s="72">
        <v>0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0</v>
      </c>
      <c r="BV17" s="72">
        <v>0</v>
      </c>
      <c r="BW17" s="72">
        <v>0</v>
      </c>
      <c r="BX17" s="72">
        <v>0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0</v>
      </c>
      <c r="CI17" s="72">
        <v>0</v>
      </c>
      <c r="CJ17" s="72">
        <v>0</v>
      </c>
      <c r="CK17" s="72">
        <v>0</v>
      </c>
      <c r="CL17" s="72">
        <v>0</v>
      </c>
      <c r="CM17" s="72">
        <v>0</v>
      </c>
      <c r="CN17" s="72">
        <v>0</v>
      </c>
      <c r="CO17" s="72">
        <v>0</v>
      </c>
      <c r="CP17" s="72">
        <v>0</v>
      </c>
      <c r="CQ17" s="72">
        <v>0</v>
      </c>
      <c r="CR17" s="72">
        <v>0</v>
      </c>
      <c r="CS17" s="72">
        <v>0</v>
      </c>
      <c r="CT17" s="72">
        <v>0</v>
      </c>
      <c r="CU17" s="72">
        <v>0</v>
      </c>
      <c r="CV17" s="72">
        <v>0</v>
      </c>
      <c r="CW17" s="72">
        <v>0</v>
      </c>
      <c r="CX17" s="72">
        <v>0</v>
      </c>
      <c r="CY17" s="72">
        <v>0</v>
      </c>
      <c r="CZ17" s="72">
        <v>0</v>
      </c>
      <c r="DA17" s="72">
        <v>0</v>
      </c>
      <c r="DB17" s="72">
        <v>0</v>
      </c>
      <c r="DC17" s="72">
        <v>0</v>
      </c>
      <c r="DD17" s="72">
        <v>0</v>
      </c>
      <c r="DE17" s="72">
        <v>0</v>
      </c>
      <c r="DF17" s="72">
        <v>0</v>
      </c>
      <c r="DG17" s="72">
        <v>0</v>
      </c>
      <c r="DH17" s="72">
        <v>0</v>
      </c>
    </row>
    <row r="18" ht="20.1" customHeight="1" spans="1:112">
      <c r="A18" s="88" t="s">
        <v>16</v>
      </c>
      <c r="B18" s="88" t="s">
        <v>16</v>
      </c>
      <c r="C18" s="88" t="s">
        <v>16</v>
      </c>
      <c r="D18" s="88" t="s">
        <v>302</v>
      </c>
      <c r="E18" s="72">
        <f t="shared" si="0"/>
        <v>474250.64</v>
      </c>
      <c r="F18" s="72">
        <v>474250.64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316167.1</v>
      </c>
      <c r="M18" s="72">
        <v>158083.54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0</v>
      </c>
      <c r="AU18" s="72">
        <v>0</v>
      </c>
      <c r="AV18" s="72">
        <v>0</v>
      </c>
      <c r="AW18" s="72">
        <v>0</v>
      </c>
      <c r="AX18" s="72">
        <v>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0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0</v>
      </c>
      <c r="CI18" s="72">
        <v>0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0</v>
      </c>
      <c r="CP18" s="72">
        <v>0</v>
      </c>
      <c r="CQ18" s="72">
        <v>0</v>
      </c>
      <c r="CR18" s="72">
        <v>0</v>
      </c>
      <c r="CS18" s="72">
        <v>0</v>
      </c>
      <c r="CT18" s="72">
        <v>0</v>
      </c>
      <c r="CU18" s="72">
        <v>0</v>
      </c>
      <c r="CV18" s="72">
        <v>0</v>
      </c>
      <c r="CW18" s="72">
        <v>0</v>
      </c>
      <c r="CX18" s="72">
        <v>0</v>
      </c>
      <c r="CY18" s="72">
        <v>0</v>
      </c>
      <c r="CZ18" s="72">
        <v>0</v>
      </c>
      <c r="DA18" s="72">
        <v>0</v>
      </c>
      <c r="DB18" s="72">
        <v>0</v>
      </c>
      <c r="DC18" s="72">
        <v>0</v>
      </c>
      <c r="DD18" s="72">
        <v>0</v>
      </c>
      <c r="DE18" s="72">
        <v>0</v>
      </c>
      <c r="DF18" s="72">
        <v>0</v>
      </c>
      <c r="DG18" s="72">
        <v>0</v>
      </c>
      <c r="DH18" s="72">
        <v>0</v>
      </c>
    </row>
    <row r="19" ht="20.1" customHeight="1" spans="1:112">
      <c r="A19" s="88" t="s">
        <v>16</v>
      </c>
      <c r="B19" s="88" t="s">
        <v>16</v>
      </c>
      <c r="C19" s="88" t="s">
        <v>16</v>
      </c>
      <c r="D19" s="88" t="s">
        <v>303</v>
      </c>
      <c r="E19" s="72">
        <f t="shared" si="0"/>
        <v>474250.64</v>
      </c>
      <c r="F19" s="72">
        <v>474250.64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316167.1</v>
      </c>
      <c r="M19" s="72">
        <v>158083.54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0</v>
      </c>
      <c r="AT19" s="72">
        <v>0</v>
      </c>
      <c r="AU19" s="72">
        <v>0</v>
      </c>
      <c r="AV19" s="72">
        <v>0</v>
      </c>
      <c r="AW19" s="72">
        <v>0</v>
      </c>
      <c r="AX19" s="72">
        <v>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0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0</v>
      </c>
      <c r="CI19" s="72">
        <v>0</v>
      </c>
      <c r="CJ19" s="72">
        <v>0</v>
      </c>
      <c r="CK19" s="72">
        <v>0</v>
      </c>
      <c r="CL19" s="72">
        <v>0</v>
      </c>
      <c r="CM19" s="72">
        <v>0</v>
      </c>
      <c r="CN19" s="72">
        <v>0</v>
      </c>
      <c r="CO19" s="72">
        <v>0</v>
      </c>
      <c r="CP19" s="72">
        <v>0</v>
      </c>
      <c r="CQ19" s="72">
        <v>0</v>
      </c>
      <c r="CR19" s="72">
        <v>0</v>
      </c>
      <c r="CS19" s="72">
        <v>0</v>
      </c>
      <c r="CT19" s="72">
        <v>0</v>
      </c>
      <c r="CU19" s="72">
        <v>0</v>
      </c>
      <c r="CV19" s="72">
        <v>0</v>
      </c>
      <c r="CW19" s="72">
        <v>0</v>
      </c>
      <c r="CX19" s="72">
        <v>0</v>
      </c>
      <c r="CY19" s="72">
        <v>0</v>
      </c>
      <c r="CZ19" s="72">
        <v>0</v>
      </c>
      <c r="DA19" s="72">
        <v>0</v>
      </c>
      <c r="DB19" s="72">
        <v>0</v>
      </c>
      <c r="DC19" s="72">
        <v>0</v>
      </c>
      <c r="DD19" s="72">
        <v>0</v>
      </c>
      <c r="DE19" s="72">
        <v>0</v>
      </c>
      <c r="DF19" s="72">
        <v>0</v>
      </c>
      <c r="DG19" s="72">
        <v>0</v>
      </c>
      <c r="DH19" s="72">
        <v>0</v>
      </c>
    </row>
    <row r="20" ht="20.1" customHeight="1" spans="1:112">
      <c r="A20" s="88" t="s">
        <v>99</v>
      </c>
      <c r="B20" s="88" t="s">
        <v>100</v>
      </c>
      <c r="C20" s="88" t="s">
        <v>100</v>
      </c>
      <c r="D20" s="88" t="s">
        <v>304</v>
      </c>
      <c r="E20" s="72">
        <f t="shared" si="0"/>
        <v>316167.1</v>
      </c>
      <c r="F20" s="72">
        <v>316167.1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316167.1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2">
        <v>0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0</v>
      </c>
      <c r="CI20" s="72">
        <v>0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72">
        <v>0</v>
      </c>
      <c r="CS20" s="72">
        <v>0</v>
      </c>
      <c r="CT20" s="72">
        <v>0</v>
      </c>
      <c r="CU20" s="72">
        <v>0</v>
      </c>
      <c r="CV20" s="72">
        <v>0</v>
      </c>
      <c r="CW20" s="72">
        <v>0</v>
      </c>
      <c r="CX20" s="72">
        <v>0</v>
      </c>
      <c r="CY20" s="72">
        <v>0</v>
      </c>
      <c r="CZ20" s="72">
        <v>0</v>
      </c>
      <c r="DA20" s="72">
        <v>0</v>
      </c>
      <c r="DB20" s="72">
        <v>0</v>
      </c>
      <c r="DC20" s="72">
        <v>0</v>
      </c>
      <c r="DD20" s="72">
        <v>0</v>
      </c>
      <c r="DE20" s="72">
        <v>0</v>
      </c>
      <c r="DF20" s="72">
        <v>0</v>
      </c>
      <c r="DG20" s="72">
        <v>0</v>
      </c>
      <c r="DH20" s="72">
        <v>0</v>
      </c>
    </row>
    <row r="21" ht="20.1" customHeight="1" spans="1:112">
      <c r="A21" s="88" t="s">
        <v>99</v>
      </c>
      <c r="B21" s="88" t="s">
        <v>100</v>
      </c>
      <c r="C21" s="88" t="s">
        <v>86</v>
      </c>
      <c r="D21" s="88" t="s">
        <v>305</v>
      </c>
      <c r="E21" s="72">
        <f t="shared" si="0"/>
        <v>158083.54</v>
      </c>
      <c r="F21" s="72">
        <v>158083.54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158083.54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2">
        <v>0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0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0</v>
      </c>
      <c r="CF21" s="72">
        <v>0</v>
      </c>
      <c r="CG21" s="72">
        <v>0</v>
      </c>
      <c r="CH21" s="72">
        <v>0</v>
      </c>
      <c r="CI21" s="72">
        <v>0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72">
        <v>0</v>
      </c>
      <c r="CS21" s="72">
        <v>0</v>
      </c>
      <c r="CT21" s="72">
        <v>0</v>
      </c>
      <c r="CU21" s="72">
        <v>0</v>
      </c>
      <c r="CV21" s="72">
        <v>0</v>
      </c>
      <c r="CW21" s="72">
        <v>0</v>
      </c>
      <c r="CX21" s="72">
        <v>0</v>
      </c>
      <c r="CY21" s="72">
        <v>0</v>
      </c>
      <c r="CZ21" s="72">
        <v>0</v>
      </c>
      <c r="DA21" s="72">
        <v>0</v>
      </c>
      <c r="DB21" s="72">
        <v>0</v>
      </c>
      <c r="DC21" s="72">
        <v>0</v>
      </c>
      <c r="DD21" s="72">
        <v>0</v>
      </c>
      <c r="DE21" s="72">
        <v>0</v>
      </c>
      <c r="DF21" s="72">
        <v>0</v>
      </c>
      <c r="DG21" s="72">
        <v>0</v>
      </c>
      <c r="DH21" s="72">
        <v>0</v>
      </c>
    </row>
    <row r="22" ht="20.1" customHeight="1" spans="1:112">
      <c r="A22" s="88" t="s">
        <v>16</v>
      </c>
      <c r="B22" s="88" t="s">
        <v>16</v>
      </c>
      <c r="C22" s="88" t="s">
        <v>16</v>
      </c>
      <c r="D22" s="88" t="s">
        <v>306</v>
      </c>
      <c r="E22" s="72">
        <f t="shared" si="0"/>
        <v>210002.27</v>
      </c>
      <c r="F22" s="72">
        <v>210002.27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172424.51</v>
      </c>
      <c r="O22" s="72">
        <v>37577.76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2">
        <v>0</v>
      </c>
      <c r="AV22" s="72">
        <v>0</v>
      </c>
      <c r="AW22" s="72">
        <v>0</v>
      </c>
      <c r="AX22" s="72">
        <v>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  <c r="BV22" s="72">
        <v>0</v>
      </c>
      <c r="BW22" s="72">
        <v>0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0</v>
      </c>
      <c r="CF22" s="72">
        <v>0</v>
      </c>
      <c r="CG22" s="72">
        <v>0</v>
      </c>
      <c r="CH22" s="72">
        <v>0</v>
      </c>
      <c r="CI22" s="72">
        <v>0</v>
      </c>
      <c r="CJ22" s="72">
        <v>0</v>
      </c>
      <c r="CK22" s="72">
        <v>0</v>
      </c>
      <c r="CL22" s="72">
        <v>0</v>
      </c>
      <c r="CM22" s="72">
        <v>0</v>
      </c>
      <c r="CN22" s="72">
        <v>0</v>
      </c>
      <c r="CO22" s="72">
        <v>0</v>
      </c>
      <c r="CP22" s="72">
        <v>0</v>
      </c>
      <c r="CQ22" s="72">
        <v>0</v>
      </c>
      <c r="CR22" s="72">
        <v>0</v>
      </c>
      <c r="CS22" s="72">
        <v>0</v>
      </c>
      <c r="CT22" s="72">
        <v>0</v>
      </c>
      <c r="CU22" s="72">
        <v>0</v>
      </c>
      <c r="CV22" s="72">
        <v>0</v>
      </c>
      <c r="CW22" s="72">
        <v>0</v>
      </c>
      <c r="CX22" s="72">
        <v>0</v>
      </c>
      <c r="CY22" s="72">
        <v>0</v>
      </c>
      <c r="CZ22" s="72">
        <v>0</v>
      </c>
      <c r="DA22" s="72">
        <v>0</v>
      </c>
      <c r="DB22" s="72">
        <v>0</v>
      </c>
      <c r="DC22" s="72">
        <v>0</v>
      </c>
      <c r="DD22" s="72">
        <v>0</v>
      </c>
      <c r="DE22" s="72">
        <v>0</v>
      </c>
      <c r="DF22" s="72">
        <v>0</v>
      </c>
      <c r="DG22" s="72">
        <v>0</v>
      </c>
      <c r="DH22" s="72">
        <v>0</v>
      </c>
    </row>
    <row r="23" ht="20.1" customHeight="1" spans="1:112">
      <c r="A23" s="88" t="s">
        <v>16</v>
      </c>
      <c r="B23" s="88" t="s">
        <v>16</v>
      </c>
      <c r="C23" s="88" t="s">
        <v>16</v>
      </c>
      <c r="D23" s="88" t="s">
        <v>307</v>
      </c>
      <c r="E23" s="72">
        <f t="shared" si="0"/>
        <v>210002.27</v>
      </c>
      <c r="F23" s="72">
        <v>210002.27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172424.51</v>
      </c>
      <c r="O23" s="72">
        <v>37577.76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2">
        <v>0</v>
      </c>
      <c r="AV23" s="72">
        <v>0</v>
      </c>
      <c r="AW23" s="72">
        <v>0</v>
      </c>
      <c r="AX23" s="72">
        <v>0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0</v>
      </c>
      <c r="BS23" s="72">
        <v>0</v>
      </c>
      <c r="BT23" s="72">
        <v>0</v>
      </c>
      <c r="BU23" s="72">
        <v>0</v>
      </c>
      <c r="BV23" s="72">
        <v>0</v>
      </c>
      <c r="BW23" s="72">
        <v>0</v>
      </c>
      <c r="BX23" s="72">
        <v>0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0</v>
      </c>
      <c r="CF23" s="72">
        <v>0</v>
      </c>
      <c r="CG23" s="72">
        <v>0</v>
      </c>
      <c r="CH23" s="72">
        <v>0</v>
      </c>
      <c r="CI23" s="72">
        <v>0</v>
      </c>
      <c r="CJ23" s="72">
        <v>0</v>
      </c>
      <c r="CK23" s="72">
        <v>0</v>
      </c>
      <c r="CL23" s="72">
        <v>0</v>
      </c>
      <c r="CM23" s="72">
        <v>0</v>
      </c>
      <c r="CN23" s="72">
        <v>0</v>
      </c>
      <c r="CO23" s="72">
        <v>0</v>
      </c>
      <c r="CP23" s="72">
        <v>0</v>
      </c>
      <c r="CQ23" s="72">
        <v>0</v>
      </c>
      <c r="CR23" s="72">
        <v>0</v>
      </c>
      <c r="CS23" s="72">
        <v>0</v>
      </c>
      <c r="CT23" s="72">
        <v>0</v>
      </c>
      <c r="CU23" s="72">
        <v>0</v>
      </c>
      <c r="CV23" s="72">
        <v>0</v>
      </c>
      <c r="CW23" s="72">
        <v>0</v>
      </c>
      <c r="CX23" s="72">
        <v>0</v>
      </c>
      <c r="CY23" s="72">
        <v>0</v>
      </c>
      <c r="CZ23" s="72">
        <v>0</v>
      </c>
      <c r="DA23" s="72">
        <v>0</v>
      </c>
      <c r="DB23" s="72">
        <v>0</v>
      </c>
      <c r="DC23" s="72">
        <v>0</v>
      </c>
      <c r="DD23" s="72">
        <v>0</v>
      </c>
      <c r="DE23" s="72">
        <v>0</v>
      </c>
      <c r="DF23" s="72">
        <v>0</v>
      </c>
      <c r="DG23" s="72">
        <v>0</v>
      </c>
      <c r="DH23" s="72">
        <v>0</v>
      </c>
    </row>
    <row r="24" ht="20.1" customHeight="1" spans="1:112">
      <c r="A24" s="88" t="s">
        <v>103</v>
      </c>
      <c r="B24" s="88" t="s">
        <v>104</v>
      </c>
      <c r="C24" s="88" t="s">
        <v>90</v>
      </c>
      <c r="D24" s="88" t="s">
        <v>308</v>
      </c>
      <c r="E24" s="72">
        <f t="shared" si="0"/>
        <v>140504.49</v>
      </c>
      <c r="F24" s="72">
        <v>140504.49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140504.49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0</v>
      </c>
      <c r="BS24" s="72">
        <v>0</v>
      </c>
      <c r="BT24" s="72">
        <v>0</v>
      </c>
      <c r="BU24" s="72">
        <v>0</v>
      </c>
      <c r="BV24" s="72">
        <v>0</v>
      </c>
      <c r="BW24" s="72">
        <v>0</v>
      </c>
      <c r="BX24" s="72">
        <v>0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0</v>
      </c>
      <c r="CI24" s="72">
        <v>0</v>
      </c>
      <c r="CJ24" s="72">
        <v>0</v>
      </c>
      <c r="CK24" s="72">
        <v>0</v>
      </c>
      <c r="CL24" s="72">
        <v>0</v>
      </c>
      <c r="CM24" s="72">
        <v>0</v>
      </c>
      <c r="CN24" s="72">
        <v>0</v>
      </c>
      <c r="CO24" s="72">
        <v>0</v>
      </c>
      <c r="CP24" s="72">
        <v>0</v>
      </c>
      <c r="CQ24" s="72">
        <v>0</v>
      </c>
      <c r="CR24" s="72">
        <v>0</v>
      </c>
      <c r="CS24" s="72">
        <v>0</v>
      </c>
      <c r="CT24" s="72">
        <v>0</v>
      </c>
      <c r="CU24" s="72">
        <v>0</v>
      </c>
      <c r="CV24" s="72">
        <v>0</v>
      </c>
      <c r="CW24" s="72">
        <v>0</v>
      </c>
      <c r="CX24" s="72">
        <v>0</v>
      </c>
      <c r="CY24" s="72">
        <v>0</v>
      </c>
      <c r="CZ24" s="72">
        <v>0</v>
      </c>
      <c r="DA24" s="72">
        <v>0</v>
      </c>
      <c r="DB24" s="72">
        <v>0</v>
      </c>
      <c r="DC24" s="72">
        <v>0</v>
      </c>
      <c r="DD24" s="72">
        <v>0</v>
      </c>
      <c r="DE24" s="72">
        <v>0</v>
      </c>
      <c r="DF24" s="72">
        <v>0</v>
      </c>
      <c r="DG24" s="72">
        <v>0</v>
      </c>
      <c r="DH24" s="72">
        <v>0</v>
      </c>
    </row>
    <row r="25" ht="20.1" customHeight="1" spans="1:112">
      <c r="A25" s="88" t="s">
        <v>103</v>
      </c>
      <c r="B25" s="88" t="s">
        <v>104</v>
      </c>
      <c r="C25" s="88" t="s">
        <v>92</v>
      </c>
      <c r="D25" s="88" t="s">
        <v>309</v>
      </c>
      <c r="E25" s="72">
        <f t="shared" si="0"/>
        <v>31920.02</v>
      </c>
      <c r="F25" s="72">
        <v>31920.02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31920.02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0</v>
      </c>
      <c r="AJ25" s="72">
        <v>0</v>
      </c>
      <c r="AK25" s="72">
        <v>0</v>
      </c>
      <c r="AL25" s="72">
        <v>0</v>
      </c>
      <c r="AM25" s="72">
        <v>0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  <c r="AS25" s="72">
        <v>0</v>
      </c>
      <c r="AT25" s="72">
        <v>0</v>
      </c>
      <c r="AU25" s="72">
        <v>0</v>
      </c>
      <c r="AV25" s="72">
        <v>0</v>
      </c>
      <c r="AW25" s="72">
        <v>0</v>
      </c>
      <c r="AX25" s="72">
        <v>0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0</v>
      </c>
      <c r="BS25" s="72">
        <v>0</v>
      </c>
      <c r="BT25" s="72">
        <v>0</v>
      </c>
      <c r="BU25" s="72">
        <v>0</v>
      </c>
      <c r="BV25" s="72">
        <v>0</v>
      </c>
      <c r="BW25" s="72">
        <v>0</v>
      </c>
      <c r="BX25" s="72">
        <v>0</v>
      </c>
      <c r="BY25" s="72">
        <v>0</v>
      </c>
      <c r="BZ25" s="72">
        <v>0</v>
      </c>
      <c r="CA25" s="72">
        <v>0</v>
      </c>
      <c r="CB25" s="72">
        <v>0</v>
      </c>
      <c r="CC25" s="72">
        <v>0</v>
      </c>
      <c r="CD25" s="72">
        <v>0</v>
      </c>
      <c r="CE25" s="72">
        <v>0</v>
      </c>
      <c r="CF25" s="72">
        <v>0</v>
      </c>
      <c r="CG25" s="72">
        <v>0</v>
      </c>
      <c r="CH25" s="72">
        <v>0</v>
      </c>
      <c r="CI25" s="72">
        <v>0</v>
      </c>
      <c r="CJ25" s="72">
        <v>0</v>
      </c>
      <c r="CK25" s="72">
        <v>0</v>
      </c>
      <c r="CL25" s="72">
        <v>0</v>
      </c>
      <c r="CM25" s="72">
        <v>0</v>
      </c>
      <c r="CN25" s="72">
        <v>0</v>
      </c>
      <c r="CO25" s="72">
        <v>0</v>
      </c>
      <c r="CP25" s="72">
        <v>0</v>
      </c>
      <c r="CQ25" s="72">
        <v>0</v>
      </c>
      <c r="CR25" s="72">
        <v>0</v>
      </c>
      <c r="CS25" s="72">
        <v>0</v>
      </c>
      <c r="CT25" s="72">
        <v>0</v>
      </c>
      <c r="CU25" s="72">
        <v>0</v>
      </c>
      <c r="CV25" s="72">
        <v>0</v>
      </c>
      <c r="CW25" s="72">
        <v>0</v>
      </c>
      <c r="CX25" s="72">
        <v>0</v>
      </c>
      <c r="CY25" s="72">
        <v>0</v>
      </c>
      <c r="CZ25" s="72">
        <v>0</v>
      </c>
      <c r="DA25" s="72">
        <v>0</v>
      </c>
      <c r="DB25" s="72">
        <v>0</v>
      </c>
      <c r="DC25" s="72">
        <v>0</v>
      </c>
      <c r="DD25" s="72">
        <v>0</v>
      </c>
      <c r="DE25" s="72">
        <v>0</v>
      </c>
      <c r="DF25" s="72">
        <v>0</v>
      </c>
      <c r="DG25" s="72">
        <v>0</v>
      </c>
      <c r="DH25" s="72">
        <v>0</v>
      </c>
    </row>
    <row r="26" ht="20.1" customHeight="1" spans="1:112">
      <c r="A26" s="88" t="s">
        <v>103</v>
      </c>
      <c r="B26" s="88" t="s">
        <v>104</v>
      </c>
      <c r="C26" s="88" t="s">
        <v>107</v>
      </c>
      <c r="D26" s="88" t="s">
        <v>310</v>
      </c>
      <c r="E26" s="72">
        <f t="shared" si="0"/>
        <v>30745.44</v>
      </c>
      <c r="F26" s="72">
        <v>30745.44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30745.44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72">
        <v>0</v>
      </c>
      <c r="AA26" s="72">
        <v>0</v>
      </c>
      <c r="AB26" s="72">
        <v>0</v>
      </c>
      <c r="AC26" s="72">
        <v>0</v>
      </c>
      <c r="AD26" s="72">
        <v>0</v>
      </c>
      <c r="AE26" s="72">
        <v>0</v>
      </c>
      <c r="AF26" s="72">
        <v>0</v>
      </c>
      <c r="AG26" s="72">
        <v>0</v>
      </c>
      <c r="AH26" s="72">
        <v>0</v>
      </c>
      <c r="AI26" s="72">
        <v>0</v>
      </c>
      <c r="AJ26" s="72">
        <v>0</v>
      </c>
      <c r="AK26" s="72">
        <v>0</v>
      </c>
      <c r="AL26" s="72">
        <v>0</v>
      </c>
      <c r="AM26" s="72">
        <v>0</v>
      </c>
      <c r="AN26" s="72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72">
        <v>0</v>
      </c>
      <c r="AU26" s="72">
        <v>0</v>
      </c>
      <c r="AV26" s="72">
        <v>0</v>
      </c>
      <c r="AW26" s="72">
        <v>0</v>
      </c>
      <c r="AX26" s="72">
        <v>0</v>
      </c>
      <c r="AY26" s="72">
        <v>0</v>
      </c>
      <c r="AZ26" s="72">
        <v>0</v>
      </c>
      <c r="BA26" s="72">
        <v>0</v>
      </c>
      <c r="BB26" s="72">
        <v>0</v>
      </c>
      <c r="BC26" s="72">
        <v>0</v>
      </c>
      <c r="BD26" s="72">
        <v>0</v>
      </c>
      <c r="BE26" s="72">
        <v>0</v>
      </c>
      <c r="BF26" s="72">
        <v>0</v>
      </c>
      <c r="BG26" s="72">
        <v>0</v>
      </c>
      <c r="BH26" s="72">
        <v>0</v>
      </c>
      <c r="BI26" s="72">
        <v>0</v>
      </c>
      <c r="BJ26" s="72">
        <v>0</v>
      </c>
      <c r="BK26" s="72">
        <v>0</v>
      </c>
      <c r="BL26" s="72">
        <v>0</v>
      </c>
      <c r="BM26" s="72">
        <v>0</v>
      </c>
      <c r="BN26" s="72">
        <v>0</v>
      </c>
      <c r="BO26" s="72">
        <v>0</v>
      </c>
      <c r="BP26" s="72">
        <v>0</v>
      </c>
      <c r="BQ26" s="72">
        <v>0</v>
      </c>
      <c r="BR26" s="72">
        <v>0</v>
      </c>
      <c r="BS26" s="72">
        <v>0</v>
      </c>
      <c r="BT26" s="72">
        <v>0</v>
      </c>
      <c r="BU26" s="72">
        <v>0</v>
      </c>
      <c r="BV26" s="72">
        <v>0</v>
      </c>
      <c r="BW26" s="72">
        <v>0</v>
      </c>
      <c r="BX26" s="72">
        <v>0</v>
      </c>
      <c r="BY26" s="72">
        <v>0</v>
      </c>
      <c r="BZ26" s="72">
        <v>0</v>
      </c>
      <c r="CA26" s="72">
        <v>0</v>
      </c>
      <c r="CB26" s="72">
        <v>0</v>
      </c>
      <c r="CC26" s="72">
        <v>0</v>
      </c>
      <c r="CD26" s="72">
        <v>0</v>
      </c>
      <c r="CE26" s="72">
        <v>0</v>
      </c>
      <c r="CF26" s="72">
        <v>0</v>
      </c>
      <c r="CG26" s="72">
        <v>0</v>
      </c>
      <c r="CH26" s="72">
        <v>0</v>
      </c>
      <c r="CI26" s="72">
        <v>0</v>
      </c>
      <c r="CJ26" s="72">
        <v>0</v>
      </c>
      <c r="CK26" s="72">
        <v>0</v>
      </c>
      <c r="CL26" s="72">
        <v>0</v>
      </c>
      <c r="CM26" s="72">
        <v>0</v>
      </c>
      <c r="CN26" s="72">
        <v>0</v>
      </c>
      <c r="CO26" s="72">
        <v>0</v>
      </c>
      <c r="CP26" s="72">
        <v>0</v>
      </c>
      <c r="CQ26" s="72">
        <v>0</v>
      </c>
      <c r="CR26" s="72">
        <v>0</v>
      </c>
      <c r="CS26" s="72">
        <v>0</v>
      </c>
      <c r="CT26" s="72">
        <v>0</v>
      </c>
      <c r="CU26" s="72">
        <v>0</v>
      </c>
      <c r="CV26" s="72">
        <v>0</v>
      </c>
      <c r="CW26" s="72">
        <v>0</v>
      </c>
      <c r="CX26" s="72">
        <v>0</v>
      </c>
      <c r="CY26" s="72">
        <v>0</v>
      </c>
      <c r="CZ26" s="72">
        <v>0</v>
      </c>
      <c r="DA26" s="72">
        <v>0</v>
      </c>
      <c r="DB26" s="72">
        <v>0</v>
      </c>
      <c r="DC26" s="72">
        <v>0</v>
      </c>
      <c r="DD26" s="72">
        <v>0</v>
      </c>
      <c r="DE26" s="72">
        <v>0</v>
      </c>
      <c r="DF26" s="72">
        <v>0</v>
      </c>
      <c r="DG26" s="72">
        <v>0</v>
      </c>
      <c r="DH26" s="72">
        <v>0</v>
      </c>
    </row>
    <row r="27" ht="20.1" customHeight="1" spans="1:112">
      <c r="A27" s="88" t="s">
        <v>103</v>
      </c>
      <c r="B27" s="88" t="s">
        <v>104</v>
      </c>
      <c r="C27" s="88" t="s">
        <v>97</v>
      </c>
      <c r="D27" s="88" t="s">
        <v>311</v>
      </c>
      <c r="E27" s="72">
        <f t="shared" si="0"/>
        <v>6832.32</v>
      </c>
      <c r="F27" s="72">
        <v>6832.32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6832.32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2">
        <v>0</v>
      </c>
      <c r="Z27" s="72">
        <v>0</v>
      </c>
      <c r="AA27" s="72">
        <v>0</v>
      </c>
      <c r="AB27" s="72">
        <v>0</v>
      </c>
      <c r="AC27" s="72">
        <v>0</v>
      </c>
      <c r="AD27" s="72">
        <v>0</v>
      </c>
      <c r="AE27" s="72">
        <v>0</v>
      </c>
      <c r="AF27" s="72">
        <v>0</v>
      </c>
      <c r="AG27" s="72">
        <v>0</v>
      </c>
      <c r="AH27" s="72">
        <v>0</v>
      </c>
      <c r="AI27" s="72">
        <v>0</v>
      </c>
      <c r="AJ27" s="72">
        <v>0</v>
      </c>
      <c r="AK27" s="72">
        <v>0</v>
      </c>
      <c r="AL27" s="72">
        <v>0</v>
      </c>
      <c r="AM27" s="72">
        <v>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>
        <v>0</v>
      </c>
      <c r="AU27" s="72">
        <v>0</v>
      </c>
      <c r="AV27" s="72">
        <v>0</v>
      </c>
      <c r="AW27" s="72">
        <v>0</v>
      </c>
      <c r="AX27" s="72">
        <v>0</v>
      </c>
      <c r="AY27" s="72">
        <v>0</v>
      </c>
      <c r="AZ27" s="72">
        <v>0</v>
      </c>
      <c r="BA27" s="72">
        <v>0</v>
      </c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>
        <v>0</v>
      </c>
      <c r="BI27" s="72">
        <v>0</v>
      </c>
      <c r="BJ27" s="72">
        <v>0</v>
      </c>
      <c r="BK27" s="72">
        <v>0</v>
      </c>
      <c r="BL27" s="72">
        <v>0</v>
      </c>
      <c r="BM27" s="72">
        <v>0</v>
      </c>
      <c r="BN27" s="72">
        <v>0</v>
      </c>
      <c r="BO27" s="72">
        <v>0</v>
      </c>
      <c r="BP27" s="72">
        <v>0</v>
      </c>
      <c r="BQ27" s="72">
        <v>0</v>
      </c>
      <c r="BR27" s="72">
        <v>0</v>
      </c>
      <c r="BS27" s="72">
        <v>0</v>
      </c>
      <c r="BT27" s="72">
        <v>0</v>
      </c>
      <c r="BU27" s="72">
        <v>0</v>
      </c>
      <c r="BV27" s="72">
        <v>0</v>
      </c>
      <c r="BW27" s="72">
        <v>0</v>
      </c>
      <c r="BX27" s="72">
        <v>0</v>
      </c>
      <c r="BY27" s="72">
        <v>0</v>
      </c>
      <c r="BZ27" s="72">
        <v>0</v>
      </c>
      <c r="CA27" s="72">
        <v>0</v>
      </c>
      <c r="CB27" s="72">
        <v>0</v>
      </c>
      <c r="CC27" s="72">
        <v>0</v>
      </c>
      <c r="CD27" s="72">
        <v>0</v>
      </c>
      <c r="CE27" s="72">
        <v>0</v>
      </c>
      <c r="CF27" s="72">
        <v>0</v>
      </c>
      <c r="CG27" s="72">
        <v>0</v>
      </c>
      <c r="CH27" s="72">
        <v>0</v>
      </c>
      <c r="CI27" s="72">
        <v>0</v>
      </c>
      <c r="CJ27" s="72">
        <v>0</v>
      </c>
      <c r="CK27" s="72">
        <v>0</v>
      </c>
      <c r="CL27" s="72">
        <v>0</v>
      </c>
      <c r="CM27" s="72">
        <v>0</v>
      </c>
      <c r="CN27" s="72">
        <v>0</v>
      </c>
      <c r="CO27" s="72">
        <v>0</v>
      </c>
      <c r="CP27" s="72">
        <v>0</v>
      </c>
      <c r="CQ27" s="72">
        <v>0</v>
      </c>
      <c r="CR27" s="72">
        <v>0</v>
      </c>
      <c r="CS27" s="72">
        <v>0</v>
      </c>
      <c r="CT27" s="72">
        <v>0</v>
      </c>
      <c r="CU27" s="72">
        <v>0</v>
      </c>
      <c r="CV27" s="72">
        <v>0</v>
      </c>
      <c r="CW27" s="72">
        <v>0</v>
      </c>
      <c r="CX27" s="72">
        <v>0</v>
      </c>
      <c r="CY27" s="72">
        <v>0</v>
      </c>
      <c r="CZ27" s="72">
        <v>0</v>
      </c>
      <c r="DA27" s="72">
        <v>0</v>
      </c>
      <c r="DB27" s="72">
        <v>0</v>
      </c>
      <c r="DC27" s="72">
        <v>0</v>
      </c>
      <c r="DD27" s="72">
        <v>0</v>
      </c>
      <c r="DE27" s="72">
        <v>0</v>
      </c>
      <c r="DF27" s="72">
        <v>0</v>
      </c>
      <c r="DG27" s="72">
        <v>0</v>
      </c>
      <c r="DH27" s="72">
        <v>0</v>
      </c>
    </row>
    <row r="28" ht="20.1" customHeight="1" spans="1:112">
      <c r="A28" s="88" t="s">
        <v>16</v>
      </c>
      <c r="B28" s="88" t="s">
        <v>16</v>
      </c>
      <c r="C28" s="88" t="s">
        <v>16</v>
      </c>
      <c r="D28" s="88" t="s">
        <v>312</v>
      </c>
      <c r="E28" s="72">
        <f t="shared" si="0"/>
        <v>295593.52</v>
      </c>
      <c r="F28" s="72">
        <v>295593.52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295593.52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0</v>
      </c>
      <c r="X28" s="72">
        <v>0</v>
      </c>
      <c r="Y28" s="72">
        <v>0</v>
      </c>
      <c r="Z28" s="72">
        <v>0</v>
      </c>
      <c r="AA28" s="72">
        <v>0</v>
      </c>
      <c r="AB28" s="72">
        <v>0</v>
      </c>
      <c r="AC28" s="72">
        <v>0</v>
      </c>
      <c r="AD28" s="72">
        <v>0</v>
      </c>
      <c r="AE28" s="72">
        <v>0</v>
      </c>
      <c r="AF28" s="72">
        <v>0</v>
      </c>
      <c r="AG28" s="72">
        <v>0</v>
      </c>
      <c r="AH28" s="72">
        <v>0</v>
      </c>
      <c r="AI28" s="72">
        <v>0</v>
      </c>
      <c r="AJ28" s="72">
        <v>0</v>
      </c>
      <c r="AK28" s="72">
        <v>0</v>
      </c>
      <c r="AL28" s="72">
        <v>0</v>
      </c>
      <c r="AM28" s="72">
        <v>0</v>
      </c>
      <c r="AN28" s="72">
        <v>0</v>
      </c>
      <c r="AO28" s="72">
        <v>0</v>
      </c>
      <c r="AP28" s="72">
        <v>0</v>
      </c>
      <c r="AQ28" s="72">
        <v>0</v>
      </c>
      <c r="AR28" s="72">
        <v>0</v>
      </c>
      <c r="AS28" s="72">
        <v>0</v>
      </c>
      <c r="AT28" s="72">
        <v>0</v>
      </c>
      <c r="AU28" s="72">
        <v>0</v>
      </c>
      <c r="AV28" s="72">
        <v>0</v>
      </c>
      <c r="AW28" s="72">
        <v>0</v>
      </c>
      <c r="AX28" s="72">
        <v>0</v>
      </c>
      <c r="AY28" s="72">
        <v>0</v>
      </c>
      <c r="AZ28" s="72">
        <v>0</v>
      </c>
      <c r="BA28" s="72">
        <v>0</v>
      </c>
      <c r="BB28" s="72">
        <v>0</v>
      </c>
      <c r="BC28" s="72">
        <v>0</v>
      </c>
      <c r="BD28" s="72">
        <v>0</v>
      </c>
      <c r="BE28" s="72">
        <v>0</v>
      </c>
      <c r="BF28" s="72">
        <v>0</v>
      </c>
      <c r="BG28" s="72">
        <v>0</v>
      </c>
      <c r="BH28" s="72">
        <v>0</v>
      </c>
      <c r="BI28" s="72">
        <v>0</v>
      </c>
      <c r="BJ28" s="72">
        <v>0</v>
      </c>
      <c r="BK28" s="72">
        <v>0</v>
      </c>
      <c r="BL28" s="72">
        <v>0</v>
      </c>
      <c r="BM28" s="72">
        <v>0</v>
      </c>
      <c r="BN28" s="72">
        <v>0</v>
      </c>
      <c r="BO28" s="72">
        <v>0</v>
      </c>
      <c r="BP28" s="72">
        <v>0</v>
      </c>
      <c r="BQ28" s="72">
        <v>0</v>
      </c>
      <c r="BR28" s="72">
        <v>0</v>
      </c>
      <c r="BS28" s="72">
        <v>0</v>
      </c>
      <c r="BT28" s="72">
        <v>0</v>
      </c>
      <c r="BU28" s="72">
        <v>0</v>
      </c>
      <c r="BV28" s="72">
        <v>0</v>
      </c>
      <c r="BW28" s="72">
        <v>0</v>
      </c>
      <c r="BX28" s="72">
        <v>0</v>
      </c>
      <c r="BY28" s="72">
        <v>0</v>
      </c>
      <c r="BZ28" s="72">
        <v>0</v>
      </c>
      <c r="CA28" s="72">
        <v>0</v>
      </c>
      <c r="CB28" s="72">
        <v>0</v>
      </c>
      <c r="CC28" s="72">
        <v>0</v>
      </c>
      <c r="CD28" s="72">
        <v>0</v>
      </c>
      <c r="CE28" s="72">
        <v>0</v>
      </c>
      <c r="CF28" s="72">
        <v>0</v>
      </c>
      <c r="CG28" s="72">
        <v>0</v>
      </c>
      <c r="CH28" s="72">
        <v>0</v>
      </c>
      <c r="CI28" s="72">
        <v>0</v>
      </c>
      <c r="CJ28" s="72">
        <v>0</v>
      </c>
      <c r="CK28" s="72">
        <v>0</v>
      </c>
      <c r="CL28" s="72">
        <v>0</v>
      </c>
      <c r="CM28" s="72">
        <v>0</v>
      </c>
      <c r="CN28" s="72">
        <v>0</v>
      </c>
      <c r="CO28" s="72">
        <v>0</v>
      </c>
      <c r="CP28" s="72">
        <v>0</v>
      </c>
      <c r="CQ28" s="72">
        <v>0</v>
      </c>
      <c r="CR28" s="72">
        <v>0</v>
      </c>
      <c r="CS28" s="72">
        <v>0</v>
      </c>
      <c r="CT28" s="72">
        <v>0</v>
      </c>
      <c r="CU28" s="72">
        <v>0</v>
      </c>
      <c r="CV28" s="72">
        <v>0</v>
      </c>
      <c r="CW28" s="72">
        <v>0</v>
      </c>
      <c r="CX28" s="72">
        <v>0</v>
      </c>
      <c r="CY28" s="72">
        <v>0</v>
      </c>
      <c r="CZ28" s="72">
        <v>0</v>
      </c>
      <c r="DA28" s="72">
        <v>0</v>
      </c>
      <c r="DB28" s="72">
        <v>0</v>
      </c>
      <c r="DC28" s="72">
        <v>0</v>
      </c>
      <c r="DD28" s="72">
        <v>0</v>
      </c>
      <c r="DE28" s="72">
        <v>0</v>
      </c>
      <c r="DF28" s="72">
        <v>0</v>
      </c>
      <c r="DG28" s="72">
        <v>0</v>
      </c>
      <c r="DH28" s="72">
        <v>0</v>
      </c>
    </row>
    <row r="29" ht="20.1" customHeight="1" spans="1:112">
      <c r="A29" s="88" t="s">
        <v>16</v>
      </c>
      <c r="B29" s="88" t="s">
        <v>16</v>
      </c>
      <c r="C29" s="88" t="s">
        <v>16</v>
      </c>
      <c r="D29" s="88" t="s">
        <v>313</v>
      </c>
      <c r="E29" s="72">
        <f t="shared" si="0"/>
        <v>295593.52</v>
      </c>
      <c r="F29" s="72">
        <v>295593.52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295593.52</v>
      </c>
      <c r="R29" s="72">
        <v>0</v>
      </c>
      <c r="S29" s="72">
        <v>0</v>
      </c>
      <c r="T29" s="72">
        <v>0</v>
      </c>
      <c r="U29" s="72">
        <v>0</v>
      </c>
      <c r="V29" s="72">
        <v>0</v>
      </c>
      <c r="W29" s="72">
        <v>0</v>
      </c>
      <c r="X29" s="72">
        <v>0</v>
      </c>
      <c r="Y29" s="72">
        <v>0</v>
      </c>
      <c r="Z29" s="72">
        <v>0</v>
      </c>
      <c r="AA29" s="72">
        <v>0</v>
      </c>
      <c r="AB29" s="72">
        <v>0</v>
      </c>
      <c r="AC29" s="72">
        <v>0</v>
      </c>
      <c r="AD29" s="72">
        <v>0</v>
      </c>
      <c r="AE29" s="72">
        <v>0</v>
      </c>
      <c r="AF29" s="72">
        <v>0</v>
      </c>
      <c r="AG29" s="72">
        <v>0</v>
      </c>
      <c r="AH29" s="72">
        <v>0</v>
      </c>
      <c r="AI29" s="72">
        <v>0</v>
      </c>
      <c r="AJ29" s="72">
        <v>0</v>
      </c>
      <c r="AK29" s="72">
        <v>0</v>
      </c>
      <c r="AL29" s="72">
        <v>0</v>
      </c>
      <c r="AM29" s="72">
        <v>0</v>
      </c>
      <c r="AN29" s="72">
        <v>0</v>
      </c>
      <c r="AO29" s="72">
        <v>0</v>
      </c>
      <c r="AP29" s="72">
        <v>0</v>
      </c>
      <c r="AQ29" s="72">
        <v>0</v>
      </c>
      <c r="AR29" s="72">
        <v>0</v>
      </c>
      <c r="AS29" s="72">
        <v>0</v>
      </c>
      <c r="AT29" s="72">
        <v>0</v>
      </c>
      <c r="AU29" s="72">
        <v>0</v>
      </c>
      <c r="AV29" s="72">
        <v>0</v>
      </c>
      <c r="AW29" s="72">
        <v>0</v>
      </c>
      <c r="AX29" s="72">
        <v>0</v>
      </c>
      <c r="AY29" s="72">
        <v>0</v>
      </c>
      <c r="AZ29" s="72">
        <v>0</v>
      </c>
      <c r="BA29" s="72">
        <v>0</v>
      </c>
      <c r="BB29" s="72">
        <v>0</v>
      </c>
      <c r="BC29" s="72">
        <v>0</v>
      </c>
      <c r="BD29" s="72">
        <v>0</v>
      </c>
      <c r="BE29" s="72">
        <v>0</v>
      </c>
      <c r="BF29" s="72">
        <v>0</v>
      </c>
      <c r="BG29" s="72">
        <v>0</v>
      </c>
      <c r="BH29" s="72">
        <v>0</v>
      </c>
      <c r="BI29" s="72">
        <v>0</v>
      </c>
      <c r="BJ29" s="72">
        <v>0</v>
      </c>
      <c r="BK29" s="72">
        <v>0</v>
      </c>
      <c r="BL29" s="72">
        <v>0</v>
      </c>
      <c r="BM29" s="72">
        <v>0</v>
      </c>
      <c r="BN29" s="72">
        <v>0</v>
      </c>
      <c r="BO29" s="72">
        <v>0</v>
      </c>
      <c r="BP29" s="72">
        <v>0</v>
      </c>
      <c r="BQ29" s="72">
        <v>0</v>
      </c>
      <c r="BR29" s="72">
        <v>0</v>
      </c>
      <c r="BS29" s="72">
        <v>0</v>
      </c>
      <c r="BT29" s="72">
        <v>0</v>
      </c>
      <c r="BU29" s="72">
        <v>0</v>
      </c>
      <c r="BV29" s="72">
        <v>0</v>
      </c>
      <c r="BW29" s="72">
        <v>0</v>
      </c>
      <c r="BX29" s="72">
        <v>0</v>
      </c>
      <c r="BY29" s="72">
        <v>0</v>
      </c>
      <c r="BZ29" s="72">
        <v>0</v>
      </c>
      <c r="CA29" s="72">
        <v>0</v>
      </c>
      <c r="CB29" s="72">
        <v>0</v>
      </c>
      <c r="CC29" s="72">
        <v>0</v>
      </c>
      <c r="CD29" s="72">
        <v>0</v>
      </c>
      <c r="CE29" s="72">
        <v>0</v>
      </c>
      <c r="CF29" s="72">
        <v>0</v>
      </c>
      <c r="CG29" s="72">
        <v>0</v>
      </c>
      <c r="CH29" s="72">
        <v>0</v>
      </c>
      <c r="CI29" s="72">
        <v>0</v>
      </c>
      <c r="CJ29" s="72">
        <v>0</v>
      </c>
      <c r="CK29" s="72">
        <v>0</v>
      </c>
      <c r="CL29" s="72">
        <v>0</v>
      </c>
      <c r="CM29" s="72">
        <v>0</v>
      </c>
      <c r="CN29" s="72">
        <v>0</v>
      </c>
      <c r="CO29" s="72">
        <v>0</v>
      </c>
      <c r="CP29" s="72">
        <v>0</v>
      </c>
      <c r="CQ29" s="72">
        <v>0</v>
      </c>
      <c r="CR29" s="72">
        <v>0</v>
      </c>
      <c r="CS29" s="72">
        <v>0</v>
      </c>
      <c r="CT29" s="72">
        <v>0</v>
      </c>
      <c r="CU29" s="72">
        <v>0</v>
      </c>
      <c r="CV29" s="72">
        <v>0</v>
      </c>
      <c r="CW29" s="72">
        <v>0</v>
      </c>
      <c r="CX29" s="72">
        <v>0</v>
      </c>
      <c r="CY29" s="72">
        <v>0</v>
      </c>
      <c r="CZ29" s="72">
        <v>0</v>
      </c>
      <c r="DA29" s="72">
        <v>0</v>
      </c>
      <c r="DB29" s="72">
        <v>0</v>
      </c>
      <c r="DC29" s="72">
        <v>0</v>
      </c>
      <c r="DD29" s="72">
        <v>0</v>
      </c>
      <c r="DE29" s="72">
        <v>0</v>
      </c>
      <c r="DF29" s="72">
        <v>0</v>
      </c>
      <c r="DG29" s="72">
        <v>0</v>
      </c>
      <c r="DH29" s="72">
        <v>0</v>
      </c>
    </row>
    <row r="30" ht="20.1" customHeight="1" spans="1:112">
      <c r="A30" s="88" t="s">
        <v>110</v>
      </c>
      <c r="B30" s="88" t="s">
        <v>92</v>
      </c>
      <c r="C30" s="88" t="s">
        <v>90</v>
      </c>
      <c r="D30" s="88" t="s">
        <v>177</v>
      </c>
      <c r="E30" s="72">
        <f t="shared" si="0"/>
        <v>295593.52</v>
      </c>
      <c r="F30" s="72">
        <v>295593.52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295593.52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72">
        <v>0</v>
      </c>
      <c r="Z30" s="72">
        <v>0</v>
      </c>
      <c r="AA30" s="72">
        <v>0</v>
      </c>
      <c r="AB30" s="72">
        <v>0</v>
      </c>
      <c r="AC30" s="72">
        <v>0</v>
      </c>
      <c r="AD30" s="72">
        <v>0</v>
      </c>
      <c r="AE30" s="72">
        <v>0</v>
      </c>
      <c r="AF30" s="72">
        <v>0</v>
      </c>
      <c r="AG30" s="72">
        <v>0</v>
      </c>
      <c r="AH30" s="72">
        <v>0</v>
      </c>
      <c r="AI30" s="72">
        <v>0</v>
      </c>
      <c r="AJ30" s="72">
        <v>0</v>
      </c>
      <c r="AK30" s="72">
        <v>0</v>
      </c>
      <c r="AL30" s="72">
        <v>0</v>
      </c>
      <c r="AM30" s="72">
        <v>0</v>
      </c>
      <c r="AN30" s="72">
        <v>0</v>
      </c>
      <c r="AO30" s="72">
        <v>0</v>
      </c>
      <c r="AP30" s="72">
        <v>0</v>
      </c>
      <c r="AQ30" s="72">
        <v>0</v>
      </c>
      <c r="AR30" s="72">
        <v>0</v>
      </c>
      <c r="AS30" s="72">
        <v>0</v>
      </c>
      <c r="AT30" s="72">
        <v>0</v>
      </c>
      <c r="AU30" s="72">
        <v>0</v>
      </c>
      <c r="AV30" s="72">
        <v>0</v>
      </c>
      <c r="AW30" s="72">
        <v>0</v>
      </c>
      <c r="AX30" s="72">
        <v>0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2">
        <v>0</v>
      </c>
      <c r="BF30" s="72">
        <v>0</v>
      </c>
      <c r="BG30" s="72">
        <v>0</v>
      </c>
      <c r="BH30" s="72">
        <v>0</v>
      </c>
      <c r="BI30" s="72">
        <v>0</v>
      </c>
      <c r="BJ30" s="72">
        <v>0</v>
      </c>
      <c r="BK30" s="72">
        <v>0</v>
      </c>
      <c r="BL30" s="72">
        <v>0</v>
      </c>
      <c r="BM30" s="72">
        <v>0</v>
      </c>
      <c r="BN30" s="72">
        <v>0</v>
      </c>
      <c r="BO30" s="72">
        <v>0</v>
      </c>
      <c r="BP30" s="72">
        <v>0</v>
      </c>
      <c r="BQ30" s="72">
        <v>0</v>
      </c>
      <c r="BR30" s="72">
        <v>0</v>
      </c>
      <c r="BS30" s="72">
        <v>0</v>
      </c>
      <c r="BT30" s="72">
        <v>0</v>
      </c>
      <c r="BU30" s="72">
        <v>0</v>
      </c>
      <c r="BV30" s="72">
        <v>0</v>
      </c>
      <c r="BW30" s="72">
        <v>0</v>
      </c>
      <c r="BX30" s="72">
        <v>0</v>
      </c>
      <c r="BY30" s="72">
        <v>0</v>
      </c>
      <c r="BZ30" s="72">
        <v>0</v>
      </c>
      <c r="CA30" s="72">
        <v>0</v>
      </c>
      <c r="CB30" s="72">
        <v>0</v>
      </c>
      <c r="CC30" s="72">
        <v>0</v>
      </c>
      <c r="CD30" s="72">
        <v>0</v>
      </c>
      <c r="CE30" s="72">
        <v>0</v>
      </c>
      <c r="CF30" s="72">
        <v>0</v>
      </c>
      <c r="CG30" s="72">
        <v>0</v>
      </c>
      <c r="CH30" s="72">
        <v>0</v>
      </c>
      <c r="CI30" s="72">
        <v>0</v>
      </c>
      <c r="CJ30" s="72">
        <v>0</v>
      </c>
      <c r="CK30" s="72">
        <v>0</v>
      </c>
      <c r="CL30" s="72">
        <v>0</v>
      </c>
      <c r="CM30" s="72">
        <v>0</v>
      </c>
      <c r="CN30" s="72">
        <v>0</v>
      </c>
      <c r="CO30" s="72">
        <v>0</v>
      </c>
      <c r="CP30" s="72">
        <v>0</v>
      </c>
      <c r="CQ30" s="72">
        <v>0</v>
      </c>
      <c r="CR30" s="72">
        <v>0</v>
      </c>
      <c r="CS30" s="72">
        <v>0</v>
      </c>
      <c r="CT30" s="72">
        <v>0</v>
      </c>
      <c r="CU30" s="72">
        <v>0</v>
      </c>
      <c r="CV30" s="72">
        <v>0</v>
      </c>
      <c r="CW30" s="72">
        <v>0</v>
      </c>
      <c r="CX30" s="72">
        <v>0</v>
      </c>
      <c r="CY30" s="72">
        <v>0</v>
      </c>
      <c r="CZ30" s="72">
        <v>0</v>
      </c>
      <c r="DA30" s="72">
        <v>0</v>
      </c>
      <c r="DB30" s="72">
        <v>0</v>
      </c>
      <c r="DC30" s="72">
        <v>0</v>
      </c>
      <c r="DD30" s="72">
        <v>0</v>
      </c>
      <c r="DE30" s="72">
        <v>0</v>
      </c>
      <c r="DF30" s="72">
        <v>0</v>
      </c>
      <c r="DG30" s="72">
        <v>0</v>
      </c>
      <c r="DH30" s="72">
        <v>0</v>
      </c>
    </row>
  </sheetData>
  <mergeCells count="122">
    <mergeCell ref="A2:DH2"/>
    <mergeCell ref="A4:D4"/>
    <mergeCell ref="F4:S4"/>
    <mergeCell ref="T4:AU4"/>
    <mergeCell ref="AV4:BH4"/>
    <mergeCell ref="BI4:BM4"/>
    <mergeCell ref="BN4:BZ4"/>
    <mergeCell ref="CA4:CQ4"/>
    <mergeCell ref="CR4:CT4"/>
    <mergeCell ref="CU4:CZ4"/>
    <mergeCell ref="DA4:DC4"/>
    <mergeCell ref="DD4:DH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</mergeCells>
  <printOptions horizontalCentered="1"/>
  <pageMargins left="0.39375" right="0.39375" top="0.7875" bottom="0.39375" header="0" footer="0"/>
  <pageSetup paperSize="66" scale="10" fitToHeight="10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showGridLines="0" showZeros="0" workbookViewId="0">
      <selection activeCell="A1" sqref="A1"/>
    </sheetView>
  </sheetViews>
  <sheetFormatPr defaultColWidth="12" defaultRowHeight="11.25" outlineLevelCol="6"/>
  <cols>
    <col min="1" max="1" width="8.16666666666667" customWidth="1"/>
    <col min="2" max="2" width="5.5" customWidth="1"/>
    <col min="3" max="3" width="9.16666666666667" customWidth="1"/>
    <col min="4" max="4" width="40.5" customWidth="1"/>
    <col min="5" max="5" width="25.8333333333333" customWidth="1"/>
    <col min="6" max="7" width="21.8333333333333" customWidth="1"/>
  </cols>
  <sheetData>
    <row r="1" ht="20.1" customHeight="1" spans="1:7">
      <c r="A1" s="47"/>
      <c r="B1" s="47"/>
      <c r="C1" s="47"/>
      <c r="D1" s="48"/>
      <c r="E1" s="47"/>
      <c r="F1" s="47"/>
      <c r="G1" s="13" t="s">
        <v>314</v>
      </c>
    </row>
    <row r="2" ht="25.5" customHeight="1" spans="1:7">
      <c r="A2" s="10" t="s">
        <v>315</v>
      </c>
      <c r="B2" s="10"/>
      <c r="C2" s="10"/>
      <c r="D2" s="10"/>
      <c r="E2" s="10"/>
      <c r="F2" s="10"/>
      <c r="G2" s="10"/>
    </row>
    <row r="3" ht="20.1" customHeight="1" spans="1:7">
      <c r="A3" s="66" t="s">
        <v>5</v>
      </c>
      <c r="B3" s="11"/>
      <c r="C3" s="11"/>
      <c r="D3" s="11"/>
      <c r="E3" s="50"/>
      <c r="F3" s="50"/>
      <c r="G3" s="13" t="s">
        <v>6</v>
      </c>
    </row>
    <row r="4" ht="20.1" customHeight="1" spans="1:7">
      <c r="A4" s="53" t="s">
        <v>316</v>
      </c>
      <c r="B4" s="54"/>
      <c r="C4" s="54"/>
      <c r="D4" s="55"/>
      <c r="E4" s="73" t="s">
        <v>114</v>
      </c>
      <c r="F4" s="21"/>
      <c r="G4" s="21"/>
    </row>
    <row r="5" ht="20.1" customHeight="1" spans="1:7">
      <c r="A5" s="14" t="s">
        <v>68</v>
      </c>
      <c r="B5" s="16"/>
      <c r="C5" s="74" t="s">
        <v>69</v>
      </c>
      <c r="D5" s="75" t="s">
        <v>317</v>
      </c>
      <c r="E5" s="21" t="s">
        <v>60</v>
      </c>
      <c r="F5" s="18" t="s">
        <v>318</v>
      </c>
      <c r="G5" s="76" t="s">
        <v>319</v>
      </c>
    </row>
    <row r="6" ht="33.75" customHeight="1" spans="1:7">
      <c r="A6" s="23" t="s">
        <v>80</v>
      </c>
      <c r="B6" s="24" t="s">
        <v>81</v>
      </c>
      <c r="C6" s="77"/>
      <c r="D6" s="78"/>
      <c r="E6" s="27"/>
      <c r="F6" s="28"/>
      <c r="G6" s="61"/>
    </row>
    <row r="7" ht="20.1" customHeight="1" spans="1:7">
      <c r="A7" s="29" t="s">
        <v>16</v>
      </c>
      <c r="B7" s="70" t="s">
        <v>16</v>
      </c>
      <c r="C7" s="79" t="s">
        <v>16</v>
      </c>
      <c r="D7" s="29" t="s">
        <v>60</v>
      </c>
      <c r="E7" s="80">
        <v>3544598.17</v>
      </c>
      <c r="F7" s="81">
        <v>3092583.45</v>
      </c>
      <c r="G7" s="72">
        <v>452014.72</v>
      </c>
    </row>
    <row r="8" ht="20.1" customHeight="1" spans="1:7">
      <c r="A8" s="29" t="s">
        <v>16</v>
      </c>
      <c r="B8" s="70" t="s">
        <v>16</v>
      </c>
      <c r="C8" s="79" t="s">
        <v>83</v>
      </c>
      <c r="D8" s="29" t="s">
        <v>0</v>
      </c>
      <c r="E8" s="80">
        <v>3544598.17</v>
      </c>
      <c r="F8" s="81">
        <v>3092583.45</v>
      </c>
      <c r="G8" s="72">
        <v>452014.72</v>
      </c>
    </row>
    <row r="9" ht="20.1" customHeight="1" spans="1:7">
      <c r="A9" s="29" t="s">
        <v>320</v>
      </c>
      <c r="B9" s="70" t="s">
        <v>16</v>
      </c>
      <c r="C9" s="79" t="s">
        <v>16</v>
      </c>
      <c r="D9" s="29" t="s">
        <v>321</v>
      </c>
      <c r="E9" s="80">
        <v>3081687.45</v>
      </c>
      <c r="F9" s="81">
        <v>3081687.45</v>
      </c>
      <c r="G9" s="72">
        <v>0</v>
      </c>
    </row>
    <row r="10" ht="20.1" customHeight="1" spans="1:7">
      <c r="A10" s="29" t="s">
        <v>322</v>
      </c>
      <c r="B10" s="70" t="s">
        <v>90</v>
      </c>
      <c r="C10" s="79" t="s">
        <v>87</v>
      </c>
      <c r="D10" s="29" t="s">
        <v>323</v>
      </c>
      <c r="E10" s="80">
        <v>711756</v>
      </c>
      <c r="F10" s="81">
        <v>711756</v>
      </c>
      <c r="G10" s="72">
        <v>0</v>
      </c>
    </row>
    <row r="11" ht="20.1" customHeight="1" spans="1:7">
      <c r="A11" s="29" t="s">
        <v>322</v>
      </c>
      <c r="B11" s="70" t="s">
        <v>92</v>
      </c>
      <c r="C11" s="79" t="s">
        <v>87</v>
      </c>
      <c r="D11" s="29" t="s">
        <v>324</v>
      </c>
      <c r="E11" s="80">
        <v>1147014</v>
      </c>
      <c r="F11" s="81">
        <v>1147014</v>
      </c>
      <c r="G11" s="72">
        <v>0</v>
      </c>
    </row>
    <row r="12" ht="20.1" customHeight="1" spans="1:7">
      <c r="A12" s="29" t="s">
        <v>322</v>
      </c>
      <c r="B12" s="70" t="s">
        <v>107</v>
      </c>
      <c r="C12" s="79" t="s">
        <v>87</v>
      </c>
      <c r="D12" s="29" t="s">
        <v>325</v>
      </c>
      <c r="E12" s="80">
        <v>48661</v>
      </c>
      <c r="F12" s="81">
        <v>48661</v>
      </c>
      <c r="G12" s="72">
        <v>0</v>
      </c>
    </row>
    <row r="13" ht="20.1" customHeight="1" spans="1:7">
      <c r="A13" s="29" t="s">
        <v>322</v>
      </c>
      <c r="B13" s="70" t="s">
        <v>326</v>
      </c>
      <c r="C13" s="79" t="s">
        <v>87</v>
      </c>
      <c r="D13" s="29" t="s">
        <v>327</v>
      </c>
      <c r="E13" s="80">
        <v>127926.32</v>
      </c>
      <c r="F13" s="81">
        <v>127926.32</v>
      </c>
      <c r="G13" s="72">
        <v>0</v>
      </c>
    </row>
    <row r="14" ht="20.1" customHeight="1" spans="1:7">
      <c r="A14" s="29" t="s">
        <v>322</v>
      </c>
      <c r="B14" s="70" t="s">
        <v>184</v>
      </c>
      <c r="C14" s="79" t="s">
        <v>87</v>
      </c>
      <c r="D14" s="29" t="s">
        <v>328</v>
      </c>
      <c r="E14" s="80">
        <v>316167.1</v>
      </c>
      <c r="F14" s="81">
        <v>316167.1</v>
      </c>
      <c r="G14" s="72">
        <v>0</v>
      </c>
    </row>
    <row r="15" ht="20.1" customHeight="1" spans="1:7">
      <c r="A15" s="29" t="s">
        <v>322</v>
      </c>
      <c r="B15" s="70" t="s">
        <v>329</v>
      </c>
      <c r="C15" s="79" t="s">
        <v>87</v>
      </c>
      <c r="D15" s="29" t="s">
        <v>330</v>
      </c>
      <c r="E15" s="80">
        <v>158083.54</v>
      </c>
      <c r="F15" s="81">
        <v>158083.54</v>
      </c>
      <c r="G15" s="72">
        <v>0</v>
      </c>
    </row>
    <row r="16" ht="20.1" customHeight="1" spans="1:7">
      <c r="A16" s="29" t="s">
        <v>322</v>
      </c>
      <c r="B16" s="70" t="s">
        <v>331</v>
      </c>
      <c r="C16" s="79" t="s">
        <v>87</v>
      </c>
      <c r="D16" s="29" t="s">
        <v>332</v>
      </c>
      <c r="E16" s="80">
        <v>172424.51</v>
      </c>
      <c r="F16" s="81">
        <v>172424.51</v>
      </c>
      <c r="G16" s="72">
        <v>0</v>
      </c>
    </row>
    <row r="17" ht="20.1" customHeight="1" spans="1:7">
      <c r="A17" s="29" t="s">
        <v>322</v>
      </c>
      <c r="B17" s="70" t="s">
        <v>104</v>
      </c>
      <c r="C17" s="79" t="s">
        <v>87</v>
      </c>
      <c r="D17" s="29" t="s">
        <v>333</v>
      </c>
      <c r="E17" s="80">
        <v>37577.76</v>
      </c>
      <c r="F17" s="81">
        <v>37577.76</v>
      </c>
      <c r="G17" s="72">
        <v>0</v>
      </c>
    </row>
    <row r="18" ht="20.1" customHeight="1" spans="1:7">
      <c r="A18" s="29" t="s">
        <v>322</v>
      </c>
      <c r="B18" s="70" t="s">
        <v>334</v>
      </c>
      <c r="C18" s="79" t="s">
        <v>87</v>
      </c>
      <c r="D18" s="29" t="s">
        <v>335</v>
      </c>
      <c r="E18" s="80">
        <v>47883.7</v>
      </c>
      <c r="F18" s="81">
        <v>47883.7</v>
      </c>
      <c r="G18" s="72">
        <v>0</v>
      </c>
    </row>
    <row r="19" ht="20.1" customHeight="1" spans="1:7">
      <c r="A19" s="29" t="s">
        <v>322</v>
      </c>
      <c r="B19" s="70" t="s">
        <v>336</v>
      </c>
      <c r="C19" s="79" t="s">
        <v>87</v>
      </c>
      <c r="D19" s="29" t="s">
        <v>177</v>
      </c>
      <c r="E19" s="80">
        <v>295593.52</v>
      </c>
      <c r="F19" s="81">
        <v>295593.52</v>
      </c>
      <c r="G19" s="72">
        <v>0</v>
      </c>
    </row>
    <row r="20" ht="20.1" customHeight="1" spans="1:7">
      <c r="A20" s="29" t="s">
        <v>322</v>
      </c>
      <c r="B20" s="70" t="s">
        <v>337</v>
      </c>
      <c r="C20" s="79" t="s">
        <v>87</v>
      </c>
      <c r="D20" s="29" t="s">
        <v>338</v>
      </c>
      <c r="E20" s="80">
        <v>18600</v>
      </c>
      <c r="F20" s="81">
        <v>18600</v>
      </c>
      <c r="G20" s="72">
        <v>0</v>
      </c>
    </row>
    <row r="21" ht="20.1" customHeight="1" spans="1:7">
      <c r="A21" s="29" t="s">
        <v>339</v>
      </c>
      <c r="B21" s="70" t="s">
        <v>16</v>
      </c>
      <c r="C21" s="79" t="s">
        <v>16</v>
      </c>
      <c r="D21" s="29" t="s">
        <v>340</v>
      </c>
      <c r="E21" s="80">
        <v>447934.72</v>
      </c>
      <c r="F21" s="81">
        <v>0</v>
      </c>
      <c r="G21" s="72">
        <v>447934.72</v>
      </c>
    </row>
    <row r="22" ht="20.1" customHeight="1" spans="1:7">
      <c r="A22" s="29" t="s">
        <v>341</v>
      </c>
      <c r="B22" s="70" t="s">
        <v>90</v>
      </c>
      <c r="C22" s="79" t="s">
        <v>87</v>
      </c>
      <c r="D22" s="29" t="s">
        <v>342</v>
      </c>
      <c r="E22" s="80">
        <v>164760.44</v>
      </c>
      <c r="F22" s="81">
        <v>0</v>
      </c>
      <c r="G22" s="72">
        <v>164760.44</v>
      </c>
    </row>
    <row r="23" ht="20.1" customHeight="1" spans="1:7">
      <c r="A23" s="29" t="s">
        <v>341</v>
      </c>
      <c r="B23" s="70" t="s">
        <v>92</v>
      </c>
      <c r="C23" s="79" t="s">
        <v>87</v>
      </c>
      <c r="D23" s="29" t="s">
        <v>343</v>
      </c>
      <c r="E23" s="80">
        <v>85000</v>
      </c>
      <c r="F23" s="81">
        <v>0</v>
      </c>
      <c r="G23" s="72">
        <v>85000</v>
      </c>
    </row>
    <row r="24" ht="20.1" customHeight="1" spans="1:7">
      <c r="A24" s="29" t="s">
        <v>341</v>
      </c>
      <c r="B24" s="70" t="s">
        <v>100</v>
      </c>
      <c r="C24" s="79" t="s">
        <v>87</v>
      </c>
      <c r="D24" s="29" t="s">
        <v>344</v>
      </c>
      <c r="E24" s="80">
        <v>5000</v>
      </c>
      <c r="F24" s="81">
        <v>0</v>
      </c>
      <c r="G24" s="72">
        <v>5000</v>
      </c>
    </row>
    <row r="25" ht="20.1" customHeight="1" spans="1:7">
      <c r="A25" s="29" t="s">
        <v>341</v>
      </c>
      <c r="B25" s="70" t="s">
        <v>86</v>
      </c>
      <c r="C25" s="79" t="s">
        <v>87</v>
      </c>
      <c r="D25" s="29" t="s">
        <v>345</v>
      </c>
      <c r="E25" s="80">
        <v>25000</v>
      </c>
      <c r="F25" s="81">
        <v>0</v>
      </c>
      <c r="G25" s="72">
        <v>25000</v>
      </c>
    </row>
    <row r="26" ht="20.1" customHeight="1" spans="1:7">
      <c r="A26" s="29" t="s">
        <v>341</v>
      </c>
      <c r="B26" s="70" t="s">
        <v>326</v>
      </c>
      <c r="C26" s="79" t="s">
        <v>87</v>
      </c>
      <c r="D26" s="29" t="s">
        <v>346</v>
      </c>
      <c r="E26" s="80">
        <v>25000</v>
      </c>
      <c r="F26" s="81">
        <v>0</v>
      </c>
      <c r="G26" s="72">
        <v>25000</v>
      </c>
    </row>
    <row r="27" ht="20.1" customHeight="1" spans="1:7">
      <c r="A27" s="29" t="s">
        <v>341</v>
      </c>
      <c r="B27" s="70" t="s">
        <v>104</v>
      </c>
      <c r="C27" s="79" t="s">
        <v>87</v>
      </c>
      <c r="D27" s="29" t="s">
        <v>347</v>
      </c>
      <c r="E27" s="80">
        <v>45000</v>
      </c>
      <c r="F27" s="81">
        <v>0</v>
      </c>
      <c r="G27" s="72">
        <v>45000</v>
      </c>
    </row>
    <row r="28" ht="20.1" customHeight="1" spans="1:7">
      <c r="A28" s="29" t="s">
        <v>341</v>
      </c>
      <c r="B28" s="70" t="s">
        <v>348</v>
      </c>
      <c r="C28" s="79" t="s">
        <v>87</v>
      </c>
      <c r="D28" s="29" t="s">
        <v>183</v>
      </c>
      <c r="E28" s="80">
        <v>15000</v>
      </c>
      <c r="F28" s="81">
        <v>0</v>
      </c>
      <c r="G28" s="72">
        <v>15000</v>
      </c>
    </row>
    <row r="29" ht="20.1" customHeight="1" spans="1:7">
      <c r="A29" s="29" t="s">
        <v>341</v>
      </c>
      <c r="B29" s="70" t="s">
        <v>349</v>
      </c>
      <c r="C29" s="79" t="s">
        <v>87</v>
      </c>
      <c r="D29" s="29" t="s">
        <v>350</v>
      </c>
      <c r="E29" s="80">
        <v>24424.28</v>
      </c>
      <c r="F29" s="81">
        <v>0</v>
      </c>
      <c r="G29" s="72">
        <v>24424.28</v>
      </c>
    </row>
    <row r="30" ht="20.1" customHeight="1" spans="1:7">
      <c r="A30" s="29" t="s">
        <v>341</v>
      </c>
      <c r="B30" s="70" t="s">
        <v>351</v>
      </c>
      <c r="C30" s="79" t="s">
        <v>87</v>
      </c>
      <c r="D30" s="29" t="s">
        <v>185</v>
      </c>
      <c r="E30" s="80">
        <v>58750</v>
      </c>
      <c r="F30" s="81">
        <v>0</v>
      </c>
      <c r="G30" s="72">
        <v>58750</v>
      </c>
    </row>
    <row r="31" ht="20.1" customHeight="1" spans="1:7">
      <c r="A31" s="29" t="s">
        <v>352</v>
      </c>
      <c r="B31" s="70" t="s">
        <v>16</v>
      </c>
      <c r="C31" s="79" t="s">
        <v>16</v>
      </c>
      <c r="D31" s="29" t="s">
        <v>353</v>
      </c>
      <c r="E31" s="80">
        <v>10896</v>
      </c>
      <c r="F31" s="81">
        <v>10896</v>
      </c>
      <c r="G31" s="72">
        <v>0</v>
      </c>
    </row>
    <row r="32" ht="20.1" customHeight="1" spans="1:7">
      <c r="A32" s="29" t="s">
        <v>354</v>
      </c>
      <c r="B32" s="70" t="s">
        <v>100</v>
      </c>
      <c r="C32" s="79" t="s">
        <v>87</v>
      </c>
      <c r="D32" s="29" t="s">
        <v>355</v>
      </c>
      <c r="E32" s="80">
        <v>6624</v>
      </c>
      <c r="F32" s="81">
        <v>6624</v>
      </c>
      <c r="G32" s="72">
        <v>0</v>
      </c>
    </row>
    <row r="33" ht="20.1" customHeight="1" spans="1:7">
      <c r="A33" s="29" t="s">
        <v>354</v>
      </c>
      <c r="B33" s="70" t="s">
        <v>326</v>
      </c>
      <c r="C33" s="79" t="s">
        <v>87</v>
      </c>
      <c r="D33" s="29" t="s">
        <v>356</v>
      </c>
      <c r="E33" s="80">
        <v>4200</v>
      </c>
      <c r="F33" s="81">
        <v>4200</v>
      </c>
      <c r="G33" s="72">
        <v>0</v>
      </c>
    </row>
    <row r="34" ht="20.1" customHeight="1" spans="1:7">
      <c r="A34" s="29" t="s">
        <v>354</v>
      </c>
      <c r="B34" s="70" t="s">
        <v>329</v>
      </c>
      <c r="C34" s="79" t="s">
        <v>87</v>
      </c>
      <c r="D34" s="29" t="s">
        <v>357</v>
      </c>
      <c r="E34" s="80">
        <v>72</v>
      </c>
      <c r="F34" s="81">
        <v>72</v>
      </c>
      <c r="G34" s="72">
        <v>0</v>
      </c>
    </row>
    <row r="35" ht="20.1" customHeight="1" spans="1:7">
      <c r="A35" s="29" t="s">
        <v>358</v>
      </c>
      <c r="B35" s="70" t="s">
        <v>16</v>
      </c>
      <c r="C35" s="79" t="s">
        <v>16</v>
      </c>
      <c r="D35" s="29" t="s">
        <v>359</v>
      </c>
      <c r="E35" s="80">
        <v>4080</v>
      </c>
      <c r="F35" s="81">
        <v>0</v>
      </c>
      <c r="G35" s="72">
        <v>4080</v>
      </c>
    </row>
    <row r="36" ht="20.1" customHeight="1" spans="1:7">
      <c r="A36" s="29" t="s">
        <v>360</v>
      </c>
      <c r="B36" s="70" t="s">
        <v>326</v>
      </c>
      <c r="C36" s="79" t="s">
        <v>87</v>
      </c>
      <c r="D36" s="29" t="s">
        <v>361</v>
      </c>
      <c r="E36" s="80">
        <v>4080</v>
      </c>
      <c r="F36" s="81">
        <v>0</v>
      </c>
      <c r="G36" s="72">
        <v>4080</v>
      </c>
    </row>
  </sheetData>
  <mergeCells count="9">
    <mergeCell ref="A2:G2"/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39375" right="0.39375" top="0.7875" bottom="0.39375" header="0" footer="0"/>
  <pageSetup paperSize="9" fitToHeight="10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showGridLines="0" showZeros="0" workbookViewId="0">
      <selection activeCell="J9" sqref="J9"/>
    </sheetView>
  </sheetViews>
  <sheetFormatPr defaultColWidth="12" defaultRowHeight="11.25" outlineLevelCol="5"/>
  <cols>
    <col min="1" max="3" width="5.66666666666667" customWidth="1"/>
    <col min="4" max="4" width="17" customWidth="1"/>
    <col min="5" max="5" width="78.5" customWidth="1"/>
    <col min="6" max="6" width="25" customWidth="1"/>
    <col min="7" max="243" width="10.6666666666667" customWidth="1"/>
  </cols>
  <sheetData>
    <row r="1" ht="20.1" customHeight="1" spans="1:6">
      <c r="A1" s="7"/>
      <c r="B1" s="8"/>
      <c r="C1" s="8"/>
      <c r="D1" s="8"/>
      <c r="E1" s="8"/>
      <c r="F1" s="9" t="s">
        <v>362</v>
      </c>
    </row>
    <row r="2" ht="20.1" customHeight="1" spans="1:6">
      <c r="A2" s="10" t="s">
        <v>363</v>
      </c>
      <c r="B2" s="10"/>
      <c r="C2" s="10"/>
      <c r="D2" s="10"/>
      <c r="E2" s="10"/>
      <c r="F2" s="10"/>
    </row>
    <row r="3" ht="20.1" customHeight="1" spans="1:6">
      <c r="A3" s="66" t="s">
        <v>5</v>
      </c>
      <c r="B3" s="11"/>
      <c r="C3" s="11"/>
      <c r="D3" s="67"/>
      <c r="E3" s="67"/>
      <c r="F3" s="13" t="s">
        <v>6</v>
      </c>
    </row>
    <row r="4" ht="20.1" customHeight="1" spans="1:6">
      <c r="A4" s="14" t="s">
        <v>68</v>
      </c>
      <c r="B4" s="15"/>
      <c r="C4" s="16"/>
      <c r="D4" s="68" t="s">
        <v>69</v>
      </c>
      <c r="E4" s="51" t="s">
        <v>364</v>
      </c>
      <c r="F4" s="18" t="s">
        <v>73</v>
      </c>
    </row>
    <row r="5" ht="20.1" customHeight="1" spans="1:6">
      <c r="A5" s="22" t="s">
        <v>80</v>
      </c>
      <c r="B5" s="23" t="s">
        <v>81</v>
      </c>
      <c r="C5" s="24" t="s">
        <v>82</v>
      </c>
      <c r="D5" s="69"/>
      <c r="E5" s="51"/>
      <c r="F5" s="28"/>
    </row>
    <row r="6" ht="20.1" customHeight="1" spans="1:6">
      <c r="A6" s="70" t="s">
        <v>16</v>
      </c>
      <c r="B6" s="70" t="s">
        <v>16</v>
      </c>
      <c r="C6" s="70" t="s">
        <v>16</v>
      </c>
      <c r="D6" s="71" t="s">
        <v>16</v>
      </c>
      <c r="E6" s="71" t="s">
        <v>60</v>
      </c>
      <c r="F6" s="72">
        <v>260000</v>
      </c>
    </row>
    <row r="7" ht="20.1" customHeight="1" spans="1:6">
      <c r="A7" s="70" t="s">
        <v>16</v>
      </c>
      <c r="B7" s="70" t="s">
        <v>16</v>
      </c>
      <c r="C7" s="70" t="s">
        <v>16</v>
      </c>
      <c r="D7" s="71" t="s">
        <v>83</v>
      </c>
      <c r="E7" s="71" t="s">
        <v>0</v>
      </c>
      <c r="F7" s="72">
        <v>260000</v>
      </c>
    </row>
    <row r="8" ht="20.1" customHeight="1" spans="1:6">
      <c r="A8" s="70" t="s">
        <v>16</v>
      </c>
      <c r="B8" s="70" t="s">
        <v>16</v>
      </c>
      <c r="C8" s="70" t="s">
        <v>16</v>
      </c>
      <c r="D8" s="71" t="s">
        <v>16</v>
      </c>
      <c r="E8" s="71" t="s">
        <v>93</v>
      </c>
      <c r="F8" s="72">
        <v>210000</v>
      </c>
    </row>
    <row r="9" ht="20.1" customHeight="1" spans="1:6">
      <c r="A9" s="70" t="s">
        <v>84</v>
      </c>
      <c r="B9" s="70" t="s">
        <v>89</v>
      </c>
      <c r="C9" s="70" t="s">
        <v>92</v>
      </c>
      <c r="D9" s="71" t="s">
        <v>87</v>
      </c>
      <c r="E9" s="71" t="s">
        <v>365</v>
      </c>
      <c r="F9" s="72">
        <v>60000</v>
      </c>
    </row>
    <row r="10" ht="20.1" customHeight="1" spans="1:6">
      <c r="A10" s="70" t="s">
        <v>84</v>
      </c>
      <c r="B10" s="70" t="s">
        <v>89</v>
      </c>
      <c r="C10" s="70" t="s">
        <v>92</v>
      </c>
      <c r="D10" s="71" t="s">
        <v>87</v>
      </c>
      <c r="E10" s="71" t="s">
        <v>366</v>
      </c>
      <c r="F10" s="72">
        <v>100000</v>
      </c>
    </row>
    <row r="11" ht="20.1" customHeight="1" spans="1:6">
      <c r="A11" s="70" t="s">
        <v>84</v>
      </c>
      <c r="B11" s="70" t="s">
        <v>89</v>
      </c>
      <c r="C11" s="70" t="s">
        <v>92</v>
      </c>
      <c r="D11" s="71" t="s">
        <v>87</v>
      </c>
      <c r="E11" s="71" t="s">
        <v>367</v>
      </c>
      <c r="F11" s="72">
        <v>50000</v>
      </c>
    </row>
    <row r="12" ht="20.1" customHeight="1" spans="1:6">
      <c r="A12" s="70" t="s">
        <v>16</v>
      </c>
      <c r="B12" s="70" t="s">
        <v>16</v>
      </c>
      <c r="C12" s="70" t="s">
        <v>16</v>
      </c>
      <c r="D12" s="71" t="s">
        <v>16</v>
      </c>
      <c r="E12" s="71" t="s">
        <v>98</v>
      </c>
      <c r="F12" s="72">
        <v>50000</v>
      </c>
    </row>
    <row r="13" ht="20.1" customHeight="1" spans="1:6">
      <c r="A13" s="70" t="s">
        <v>96</v>
      </c>
      <c r="B13" s="70" t="s">
        <v>97</v>
      </c>
      <c r="C13" s="70" t="s">
        <v>97</v>
      </c>
      <c r="D13" s="71" t="s">
        <v>87</v>
      </c>
      <c r="E13" s="71" t="s">
        <v>368</v>
      </c>
      <c r="F13" s="72">
        <v>50000</v>
      </c>
    </row>
  </sheetData>
  <mergeCells count="5">
    <mergeCell ref="A2:F2"/>
    <mergeCell ref="A4:C4"/>
    <mergeCell ref="D4:D5"/>
    <mergeCell ref="E4:E5"/>
    <mergeCell ref="F4:F5"/>
  </mergeCells>
  <printOptions horizontalCentered="1"/>
  <pageMargins left="0.39375" right="0.39375" top="0.7875" bottom="0.39375" header="0" footer="0"/>
  <pageSetup paperSize="9" fitToHeight="100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项目绩效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2021-04-29T02:18:00Z</dcterms:created>
  <dcterms:modified xsi:type="dcterms:W3CDTF">2021-05-06T08:43:46Z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